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8508" tabRatio="927" activeTab="0"/>
  </bookViews>
  <sheets>
    <sheet name="чолов." sheetId="1" r:id="rId1"/>
    <sheet name="жінки" sheetId="2" r:id="rId2"/>
    <sheet name="Лист2" sheetId="3" r:id="rId3"/>
  </sheets>
  <definedNames>
    <definedName name="_xlnm._FilterDatabase" localSheetId="1" hidden="1">'жінки'!$B$1:$B$40</definedName>
    <definedName name="_xlnm._FilterDatabase" localSheetId="2" hidden="1">'Лист2'!$A$1:$J$117</definedName>
    <definedName name="_xlnm._FilterDatabase" localSheetId="0" hidden="1">'чолов.'!$D$1:$D$62</definedName>
    <definedName name="_xlnm.Print_Area" localSheetId="1">'жінки'!$A$1:$V$38</definedName>
    <definedName name="_xlnm.Print_Area" localSheetId="0">'чолов.'!$A$1:$T$37</definedName>
  </definedNames>
  <calcPr fullCalcOnLoad="1"/>
</workbook>
</file>

<file path=xl/sharedStrings.xml><?xml version="1.0" encoding="utf-8"?>
<sst xmlns="http://schemas.openxmlformats.org/spreadsheetml/2006/main" count="673" uniqueCount="264">
  <si>
    <t>Гайдашевський Ростислав Миколайович</t>
  </si>
  <si>
    <t>самостійно</t>
  </si>
  <si>
    <t>Кухар Антон Володимирович</t>
  </si>
  <si>
    <t>Карпін С.В.</t>
  </si>
  <si>
    <t>КМС</t>
  </si>
  <si>
    <t>Тренер</t>
  </si>
  <si>
    <t>Крюков Валерій Юрійович</t>
  </si>
  <si>
    <t>СК "Метеор"</t>
  </si>
  <si>
    <t>Дзюбяк Ю.В.</t>
  </si>
  <si>
    <t>Кам'янець-Подільський</t>
  </si>
  <si>
    <t>Білий Віктор Георгійович</t>
  </si>
  <si>
    <t>Кудренко Юлія Олександрівна</t>
  </si>
  <si>
    <t>НТУ ХПІ</t>
  </si>
  <si>
    <t>Оченаш Анатолій Васильович</t>
  </si>
  <si>
    <t>Іванчишин Дмитро Олександрович</t>
  </si>
  <si>
    <t>Захарова Маргарита Володимирівна</t>
  </si>
  <si>
    <t>Карпін Сергій Володимирович</t>
  </si>
  <si>
    <t>МСУ</t>
  </si>
  <si>
    <t>ГК "Екстрем"</t>
  </si>
  <si>
    <t>Яценко Надія Борисівна</t>
  </si>
  <si>
    <t>Шафранський Ярослав Олександрович</t>
  </si>
  <si>
    <t>Рудий Роман Вікторович</t>
  </si>
  <si>
    <t>Жигарєв Андрій Володимирович</t>
  </si>
  <si>
    <t>Довбишев Кирило Ігоревич</t>
  </si>
  <si>
    <t>Бондарєв Микола Валерійович</t>
  </si>
  <si>
    <t>Коваленко Андрій Валерійович</t>
  </si>
  <si>
    <t>Луцков Дмитро Миколайович</t>
  </si>
  <si>
    <t>Швабський Богдан Григорович</t>
  </si>
  <si>
    <t>Швабська Юлія Григорівна</t>
  </si>
  <si>
    <t>Мельник Денис Анатолійович</t>
  </si>
  <si>
    <t>Кондратьєв Денис Леонідович</t>
  </si>
  <si>
    <t>Розряд</t>
  </si>
  <si>
    <t>СК "Зарево"</t>
  </si>
  <si>
    <t>Протокол результатів</t>
  </si>
  <si>
    <t>Місце</t>
  </si>
  <si>
    <t>Кваліфікація</t>
  </si>
  <si>
    <t>Фінал</t>
  </si>
  <si>
    <t>Вик. розряд</t>
  </si>
  <si>
    <t>Залікові очки</t>
  </si>
  <si>
    <t>Головний суддя(1 суд.кат.)</t>
  </si>
  <si>
    <t>Кіпоренко Г.В.</t>
  </si>
  <si>
    <t xml:space="preserve">Головний секретар (2 суд.кат.) </t>
  </si>
  <si>
    <t>Топ</t>
  </si>
  <si>
    <t>Зона</t>
  </si>
  <si>
    <t>Спроба</t>
  </si>
  <si>
    <t>Бали</t>
  </si>
  <si>
    <t>Суддя  СНК</t>
  </si>
  <si>
    <t>Каспіч О.А.</t>
  </si>
  <si>
    <t>Дніпропетровська обл.</t>
  </si>
  <si>
    <t>Вакарюк Михайло Іванович</t>
  </si>
  <si>
    <t>Вакарюк Денис Іванович</t>
  </si>
  <si>
    <t>Буталов Павло Володимирович</t>
  </si>
  <si>
    <t>Семенов Костянтин Євгенович</t>
  </si>
  <si>
    <t>Гальомко Дмитро Олексійович</t>
  </si>
  <si>
    <t>Тіщенко Андрій Васильович</t>
  </si>
  <si>
    <t>Лісовий Дмитро Олександрович</t>
  </si>
  <si>
    <t>Гілініч Діана Романівна</t>
  </si>
  <si>
    <t>Давидова-Айзенберг Лоліта Олегівна</t>
  </si>
  <si>
    <t>Фурнік Валерія Дмитрівна</t>
  </si>
  <si>
    <t>№ п/п</t>
  </si>
  <si>
    <t>Прізвище, ім'я, по батькові</t>
  </si>
  <si>
    <t>Дата народ-ження</t>
  </si>
  <si>
    <t>Регіон</t>
  </si>
  <si>
    <t>ФСТ</t>
  </si>
  <si>
    <t>Назва ДЮСШ, СК</t>
  </si>
  <si>
    <t>Харківська обл.</t>
  </si>
  <si>
    <t>Україна</t>
  </si>
  <si>
    <t>ДЮСШ Кіровець</t>
  </si>
  <si>
    <t>Уварова Н.В.</t>
  </si>
  <si>
    <t>Силевич Микола Юрійович</t>
  </si>
  <si>
    <t>НАУ ХАІ</t>
  </si>
  <si>
    <t>Тихвинський Олексій Вадимович</t>
  </si>
  <si>
    <t>16.01.1991</t>
  </si>
  <si>
    <t>Єварницький І.А.</t>
  </si>
  <si>
    <t>22.04.1995</t>
  </si>
  <si>
    <t>м. Київ</t>
  </si>
  <si>
    <t>ФАіС Києва</t>
  </si>
  <si>
    <t>03.10.1982</t>
  </si>
  <si>
    <t>АР Крим</t>
  </si>
  <si>
    <t>ЦС Ялта</t>
  </si>
  <si>
    <t>17.08.1986</t>
  </si>
  <si>
    <t>26.05.1997</t>
  </si>
  <si>
    <t>ДЮСШ Ялти</t>
  </si>
  <si>
    <t>Панфьорова М.С.</t>
  </si>
  <si>
    <t>12.02.1976</t>
  </si>
  <si>
    <t>16.11.1995</t>
  </si>
  <si>
    <t>Воронкін Костянтин Валентинович</t>
  </si>
  <si>
    <t>18.02.1989</t>
  </si>
  <si>
    <t>ДЮСШ ХФТІ</t>
  </si>
  <si>
    <t>Самсонова Л.М.</t>
  </si>
  <si>
    <t>13.01.1981</t>
  </si>
  <si>
    <t>Паукаєв О.В.</t>
  </si>
  <si>
    <t>Кравчук Богдан Зіновійович</t>
  </si>
  <si>
    <t>27.09.1989</t>
  </si>
  <si>
    <t>Львівська обл.</t>
  </si>
  <si>
    <t>Мельник Богдан Романович</t>
  </si>
  <si>
    <t>17.12.1985</t>
  </si>
  <si>
    <t>Пальчиков-Козуб Дем'ян Іванович</t>
  </si>
  <si>
    <t>06.08.1991</t>
  </si>
  <si>
    <t>клуб UP</t>
  </si>
  <si>
    <t>Паукаєв А.О.</t>
  </si>
  <si>
    <t>23.09.1978</t>
  </si>
  <si>
    <t>Зубков Антон Генадійович</t>
  </si>
  <si>
    <t>21.09.1988</t>
  </si>
  <si>
    <t>Донецька обл.</t>
  </si>
  <si>
    <t>Лех А.Ф.</t>
  </si>
  <si>
    <t>Александрук Роман Андрійович</t>
  </si>
  <si>
    <t>15.06.1997</t>
  </si>
  <si>
    <t>ДЮСШ-5</t>
  </si>
  <si>
    <t>Суржко М.С., Білий В.Г.</t>
  </si>
  <si>
    <t>Опольський Олександр Ігоревич</t>
  </si>
  <si>
    <t>10.06.1996</t>
  </si>
  <si>
    <t>22.08.1984</t>
  </si>
  <si>
    <t>25.07.1990</t>
  </si>
  <si>
    <t>Вінницька обл.</t>
  </si>
  <si>
    <t>ВФАіС</t>
  </si>
  <si>
    <t>18.06.1975</t>
  </si>
  <si>
    <t>Луганська обл.</t>
  </si>
  <si>
    <t>ОКАіС</t>
  </si>
  <si>
    <t>02.10.1988</t>
  </si>
  <si>
    <t>Тіщенко А.В.</t>
  </si>
  <si>
    <t>Покусаєв Олег Володимирович</t>
  </si>
  <si>
    <t>02.07.1990</t>
  </si>
  <si>
    <t>18.04.1989</t>
  </si>
  <si>
    <t>Хмельницька обл.</t>
  </si>
  <si>
    <t>Хм.ФАіС</t>
  </si>
  <si>
    <t>Рудий Д.В.</t>
  </si>
  <si>
    <t>20.09.1985</t>
  </si>
  <si>
    <t>Рудий Дмитро Вікторович</t>
  </si>
  <si>
    <t>08.11.1992</t>
  </si>
  <si>
    <t>12.09.1996</t>
  </si>
  <si>
    <t>Балинець Максим</t>
  </si>
  <si>
    <t>Пузанков Ю.</t>
  </si>
  <si>
    <t>12.07.1994</t>
  </si>
  <si>
    <t>Гарах Павло Віталійович</t>
  </si>
  <si>
    <t>09.09.1997</t>
  </si>
  <si>
    <t>30.07.1996</t>
  </si>
  <si>
    <t>Мирончак Вадим Михайлович</t>
  </si>
  <si>
    <t>19.11.1998</t>
  </si>
  <si>
    <t>26.08.1993</t>
  </si>
  <si>
    <t>26.04.1993</t>
  </si>
  <si>
    <t>26.01.1994</t>
  </si>
  <si>
    <t>18.09.1995</t>
  </si>
  <si>
    <t>06.01.1988</t>
  </si>
  <si>
    <t>16.10.1987</t>
  </si>
  <si>
    <t>Гармаш Костянтин Ігоревич</t>
  </si>
  <si>
    <t>19.11.1990</t>
  </si>
  <si>
    <t>Запорізька обл.</t>
  </si>
  <si>
    <t>ФАіС Запорізької обл.</t>
  </si>
  <si>
    <t>Побережець Сергій Миколайович</t>
  </si>
  <si>
    <t>03.09.1988</t>
  </si>
  <si>
    <t>Кіровоградська обл.</t>
  </si>
  <si>
    <t>СК Центр</t>
  </si>
  <si>
    <t>Побережець М.Й.</t>
  </si>
  <si>
    <t>Баценко Роман Миксимович</t>
  </si>
  <si>
    <t>01.01.1995</t>
  </si>
  <si>
    <t>Войтко Юлія Василівна</t>
  </si>
  <si>
    <t>31.05.1995</t>
  </si>
  <si>
    <t>Маренич В.О.</t>
  </si>
  <si>
    <t>Оченаш А.В.</t>
  </si>
  <si>
    <t>13.04.1995</t>
  </si>
  <si>
    <t>14.04.1997</t>
  </si>
  <si>
    <t>15.03.1998</t>
  </si>
  <si>
    <t>Брильова Дар'я Олександрівна</t>
  </si>
  <si>
    <t>09.08.1997</t>
  </si>
  <si>
    <t>СК Метєор</t>
  </si>
  <si>
    <t>Куршакова В.В., Казбеков С.Н.</t>
  </si>
  <si>
    <t>23.07.1988</t>
  </si>
  <si>
    <t>Шляхова Анна Миколаївна</t>
  </si>
  <si>
    <t>13.06.1984</t>
  </si>
  <si>
    <t>Векла П.П.</t>
  </si>
  <si>
    <t>Костусєв Степан Володимирович</t>
  </si>
  <si>
    <t>1</t>
  </si>
  <si>
    <t>м.Київ</t>
  </si>
  <si>
    <t>Костусєв В. І.</t>
  </si>
  <si>
    <t>Шурубор Тетяна Анатоліївна</t>
  </si>
  <si>
    <t>Зілінський О.В.</t>
  </si>
  <si>
    <t>Ященко Олена Михайлівна</t>
  </si>
  <si>
    <t>Пузанков Юрій Михайлович</t>
  </si>
  <si>
    <t>Динамо</t>
  </si>
  <si>
    <t>Сосула М. І.</t>
  </si>
  <si>
    <t>Гордієнко Сергій Анатольович</t>
  </si>
  <si>
    <t>Петрик Арсеній Володимирович</t>
  </si>
  <si>
    <t>Паукаєв Артем Олександрович</t>
  </si>
  <si>
    <t>СК "Формат"</t>
  </si>
  <si>
    <t>Топішко Сергій Андрійович</t>
  </si>
  <si>
    <t>Веденмеєр Даніїл Андрійович</t>
  </si>
  <si>
    <t>на 1 января рейтинг</t>
  </si>
  <si>
    <t>рейтинг соревнований</t>
  </si>
  <si>
    <t>Лєх А.Ф.</t>
  </si>
  <si>
    <t>Сілевич Микола Юрійович</t>
  </si>
  <si>
    <t>Муляр Марія Іванівна</t>
  </si>
  <si>
    <t>Байдюк Олена Іванівна</t>
  </si>
  <si>
    <t>Мостика Олександр Русланович</t>
  </si>
  <si>
    <t>Ногіна Юлія Георгіївна</t>
  </si>
  <si>
    <t>Шурубор Олена Русланівна</t>
  </si>
  <si>
    <t>Векла Павло Петрович</t>
  </si>
  <si>
    <t>Баценко Роман Максимович</t>
  </si>
  <si>
    <t>Гришко Кирил Петрович</t>
  </si>
  <si>
    <t>Тягун Ігор Сергійович</t>
  </si>
  <si>
    <t>Макаренко Антон Костянтинович</t>
  </si>
  <si>
    <t>Божко Павло Васильович</t>
  </si>
  <si>
    <t>Казбекова Євгенія Серіківна</t>
  </si>
  <si>
    <t>Остапенко Олена Петрівна</t>
  </si>
  <si>
    <t>Федосов Сергій Федорович</t>
  </si>
  <si>
    <t>Ажнюк Олександра Андріївна</t>
  </si>
  <si>
    <t>Ганюк Карина Вікторівна</t>
  </si>
  <si>
    <t>Оксентюк Максим Русланович</t>
  </si>
  <si>
    <t>Луканюк Ігор Володимирович</t>
  </si>
  <si>
    <t>Савченко Олександра Олександрівна</t>
  </si>
  <si>
    <t>Шалагін М.В.</t>
  </si>
  <si>
    <t>15.08.1990</t>
  </si>
  <si>
    <t>10.06.1999</t>
  </si>
  <si>
    <t>Чернівецька обл.</t>
  </si>
  <si>
    <t>ГК Буковина</t>
  </si>
  <si>
    <t>Соваж О.Є.</t>
  </si>
  <si>
    <t>22.02.1978</t>
  </si>
  <si>
    <t>15.06.1985</t>
  </si>
  <si>
    <t>20.10.1998</t>
  </si>
  <si>
    <t>10.11.1986</t>
  </si>
  <si>
    <t>Одеська обл.</t>
  </si>
  <si>
    <t>а/к "Одеса"</t>
  </si>
  <si>
    <t>Хмельницька ФАіС</t>
  </si>
  <si>
    <t>17.01.1999</t>
  </si>
  <si>
    <t>Волинська обл.</t>
  </si>
  <si>
    <t>ФАіС Волині</t>
  </si>
  <si>
    <t>14.11.1998</t>
  </si>
  <si>
    <t>25.08.1987</t>
  </si>
  <si>
    <t>06.03.1992</t>
  </si>
  <si>
    <t>Казбеков С.Н.</t>
  </si>
  <si>
    <t>Чертова Анастасія Валеріївна</t>
  </si>
  <si>
    <t>05.05.1989</t>
  </si>
  <si>
    <t>03.02.1990</t>
  </si>
  <si>
    <t>22.08.1980</t>
  </si>
  <si>
    <t>Сосула М.І., Шалагін М.В.</t>
  </si>
  <si>
    <t>08.08.1979</t>
  </si>
  <si>
    <t>Клешньов С.В.</t>
  </si>
  <si>
    <t>15.05.1999</t>
  </si>
  <si>
    <t>20.02.1999</t>
  </si>
  <si>
    <t>15.10.1996</t>
  </si>
  <si>
    <t>КДЮСШ Метеор</t>
  </si>
  <si>
    <t>Перлова Н.М.</t>
  </si>
  <si>
    <t>МСМК</t>
  </si>
  <si>
    <t>Садовский Е.</t>
  </si>
  <si>
    <t>IІ етап Кубка України</t>
  </si>
  <si>
    <t xml:space="preserve">                                    м. Кам"янець-Подільський</t>
  </si>
  <si>
    <t>Стара фортеця з боулдерінгу</t>
  </si>
  <si>
    <t>14  - 16 лютого 2014р.</t>
  </si>
  <si>
    <t>Полуфінал</t>
  </si>
  <si>
    <t>Кухарук Станіслав Володимирович</t>
  </si>
  <si>
    <t>ІI етап Кубка України</t>
  </si>
  <si>
    <t>Кісельова О.В.</t>
  </si>
  <si>
    <t>Корсун М.І.</t>
  </si>
  <si>
    <t>Ранг III</t>
  </si>
  <si>
    <t>Панфьорова М.С.,  Вакарюк Д.І.</t>
  </si>
  <si>
    <t>Панфьорова М.С.,  Вакарюк М.І.</t>
  </si>
  <si>
    <t>Суржко М.С.,  Білий В.Г.</t>
  </si>
  <si>
    <t>Куршакова В.В.,  Казбеков С.Н.</t>
  </si>
  <si>
    <t>Кісельова О.В.,  Лех А.Ф.</t>
  </si>
  <si>
    <t xml:space="preserve">                             жінки - серія важких коротких трас (ранг змагань жінок - 0,5)</t>
  </si>
  <si>
    <t>ХФТІ</t>
  </si>
  <si>
    <t>КП ФАІС</t>
  </si>
  <si>
    <t>СК Кіровець</t>
  </si>
  <si>
    <t xml:space="preserve">                                                                    чоловіки - серія важких коротких трас (ранг змагань чоловіків - 0,5)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</si>
</sst>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[$-FC19]d\ mmmm\ yyyy\ &quot;г.&quot;"/>
    <numFmt numFmtId="178" formatCode="[=0]&quot;&quot;;#,###.0.00#;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ourier"/>
      <family val="3"/>
    </font>
    <font>
      <b/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9"/>
      <color indexed="8"/>
      <name val="Courier"/>
      <family val="3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Arial Cyr"/>
      <family val="0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 Cyr"/>
      <family val="0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46" fillId="0" borderId="10" xfId="0" applyNumberFormat="1" applyFont="1" applyFill="1" applyBorder="1" applyAlignment="1">
      <alignment horizontal="left"/>
    </xf>
    <xf numFmtId="14" fontId="46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34" borderId="0" xfId="0" applyFill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14" fontId="46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7" fillId="0" borderId="0" xfId="0" applyFont="1" applyFill="1" applyBorder="1" applyAlignment="1">
      <alignment/>
    </xf>
    <xf numFmtId="14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46" fillId="0" borderId="10" xfId="0" applyNumberFormat="1" applyFont="1" applyBorder="1" applyAlignment="1">
      <alignment/>
    </xf>
    <xf numFmtId="0" fontId="0" fillId="0" borderId="10" xfId="0" applyBorder="1" applyAlignment="1">
      <alignment textRotation="90"/>
    </xf>
    <xf numFmtId="0" fontId="47" fillId="0" borderId="10" xfId="0" applyFont="1" applyBorder="1" applyAlignment="1">
      <alignment textRotation="90"/>
    </xf>
    <xf numFmtId="0" fontId="25" fillId="0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4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9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textRotation="90" wrapText="1"/>
    </xf>
    <xf numFmtId="0" fontId="8" fillId="0" borderId="15" xfId="0" applyFont="1" applyFill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1066800</xdr:colOff>
      <xdr:row>16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6172200" y="3333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35</xdr:row>
      <xdr:rowOff>0</xdr:rowOff>
    </xdr:from>
    <xdr:ext cx="76200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6172200" y="7143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35</xdr:row>
      <xdr:rowOff>0</xdr:rowOff>
    </xdr:from>
    <xdr:ext cx="0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6172200" y="7143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35</xdr:row>
      <xdr:rowOff>0</xdr:rowOff>
    </xdr:from>
    <xdr:ext cx="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6172200" y="7143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35</xdr:row>
      <xdr:rowOff>0</xdr:rowOff>
    </xdr:from>
    <xdr:ext cx="0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6172200" y="7143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35</xdr:row>
      <xdr:rowOff>0</xdr:rowOff>
    </xdr:from>
    <xdr:ext cx="0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6172200" y="71437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26</xdr:row>
      <xdr:rowOff>0</xdr:rowOff>
    </xdr:from>
    <xdr:ext cx="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6172200" y="53911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25</xdr:row>
      <xdr:rowOff>0</xdr:rowOff>
    </xdr:from>
    <xdr:ext cx="0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6172200" y="52101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26</xdr:row>
      <xdr:rowOff>0</xdr:rowOff>
    </xdr:from>
    <xdr:ext cx="0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6172200" y="53911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25</xdr:row>
      <xdr:rowOff>0</xdr:rowOff>
    </xdr:from>
    <xdr:ext cx="76200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6172200" y="52101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26</xdr:row>
      <xdr:rowOff>0</xdr:rowOff>
    </xdr:from>
    <xdr:ext cx="0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6172200" y="53911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15</xdr:row>
      <xdr:rowOff>0</xdr:rowOff>
    </xdr:from>
    <xdr:ext cx="0" cy="219075"/>
    <xdr:sp fLocksText="0">
      <xdr:nvSpPr>
        <xdr:cNvPr id="12" name="Text Box 1"/>
        <xdr:cNvSpPr txBox="1">
          <a:spLocks noChangeArrowheads="1"/>
        </xdr:cNvSpPr>
      </xdr:nvSpPr>
      <xdr:spPr>
        <a:xfrm>
          <a:off x="6172200" y="31527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26</xdr:row>
      <xdr:rowOff>0</xdr:rowOff>
    </xdr:from>
    <xdr:ext cx="0" cy="219075"/>
    <xdr:sp fLocksText="0">
      <xdr:nvSpPr>
        <xdr:cNvPr id="13" name="Text Box 1"/>
        <xdr:cNvSpPr txBox="1">
          <a:spLocks noChangeArrowheads="1"/>
        </xdr:cNvSpPr>
      </xdr:nvSpPr>
      <xdr:spPr>
        <a:xfrm>
          <a:off x="6172200" y="539115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15</xdr:row>
      <xdr:rowOff>0</xdr:rowOff>
    </xdr:from>
    <xdr:ext cx="76200" cy="219075"/>
    <xdr:sp fLocksText="0">
      <xdr:nvSpPr>
        <xdr:cNvPr id="14" name="Text Box 1"/>
        <xdr:cNvSpPr txBox="1">
          <a:spLocks noChangeArrowheads="1"/>
        </xdr:cNvSpPr>
      </xdr:nvSpPr>
      <xdr:spPr>
        <a:xfrm>
          <a:off x="6172200" y="3152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52</xdr:row>
      <xdr:rowOff>0</xdr:rowOff>
    </xdr:from>
    <xdr:ext cx="0" cy="228600"/>
    <xdr:sp fLocksText="0">
      <xdr:nvSpPr>
        <xdr:cNvPr id="15" name="Text Box 1"/>
        <xdr:cNvSpPr txBox="1">
          <a:spLocks noChangeArrowheads="1"/>
        </xdr:cNvSpPr>
      </xdr:nvSpPr>
      <xdr:spPr>
        <a:xfrm>
          <a:off x="6172200" y="10496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1066800</xdr:colOff>
      <xdr:row>52</xdr:row>
      <xdr:rowOff>0</xdr:rowOff>
    </xdr:from>
    <xdr:ext cx="0" cy="228600"/>
    <xdr:sp fLocksText="0">
      <xdr:nvSpPr>
        <xdr:cNvPr id="16" name="Text Box 1"/>
        <xdr:cNvSpPr txBox="1">
          <a:spLocks noChangeArrowheads="1"/>
        </xdr:cNvSpPr>
      </xdr:nvSpPr>
      <xdr:spPr>
        <a:xfrm>
          <a:off x="6172200" y="10496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828675</xdr:colOff>
      <xdr:row>31</xdr:row>
      <xdr:rowOff>0</xdr:rowOff>
    </xdr:from>
    <xdr:ext cx="0" cy="114300"/>
    <xdr:sp fLocksText="0">
      <xdr:nvSpPr>
        <xdr:cNvPr id="1" name="Text Box 1"/>
        <xdr:cNvSpPr txBox="1">
          <a:spLocks noChangeArrowheads="1"/>
        </xdr:cNvSpPr>
      </xdr:nvSpPr>
      <xdr:spPr>
        <a:xfrm>
          <a:off x="6572250" y="54959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828675</xdr:colOff>
      <xdr:row>13</xdr:row>
      <xdr:rowOff>0</xdr:rowOff>
    </xdr:from>
    <xdr:ext cx="0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6572250" y="24479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828675</xdr:colOff>
      <xdr:row>31</xdr:row>
      <xdr:rowOff>0</xdr:rowOff>
    </xdr:from>
    <xdr:ext cx="0" cy="114300"/>
    <xdr:sp fLocksText="0">
      <xdr:nvSpPr>
        <xdr:cNvPr id="3" name="Text Box 1"/>
        <xdr:cNvSpPr txBox="1">
          <a:spLocks noChangeArrowheads="1"/>
        </xdr:cNvSpPr>
      </xdr:nvSpPr>
      <xdr:spPr>
        <a:xfrm>
          <a:off x="6572250" y="549592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828675</xdr:colOff>
      <xdr:row>13</xdr:row>
      <xdr:rowOff>0</xdr:rowOff>
    </xdr:from>
    <xdr:ext cx="0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6572250" y="24479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828675</xdr:colOff>
      <xdr:row>31</xdr:row>
      <xdr:rowOff>0</xdr:rowOff>
    </xdr:from>
    <xdr:ext cx="0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6572250" y="54959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828675</xdr:colOff>
      <xdr:row>13</xdr:row>
      <xdr:rowOff>0</xdr:rowOff>
    </xdr:from>
    <xdr:ext cx="0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6572250" y="2447925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828675</xdr:colOff>
      <xdr:row>31</xdr:row>
      <xdr:rowOff>0</xdr:rowOff>
    </xdr:from>
    <xdr:ext cx="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6572250" y="54959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828675</xdr:colOff>
      <xdr:row>13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6572250" y="2447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5" sqref="L5"/>
    </sheetView>
  </sheetViews>
  <sheetFormatPr defaultColWidth="9.140625" defaultRowHeight="15"/>
  <cols>
    <col min="1" max="1" width="7.00390625" style="1" customWidth="1"/>
    <col min="2" max="2" width="32.7109375" style="1" customWidth="1"/>
    <col min="3" max="3" width="8.7109375" style="1" bestFit="1" customWidth="1"/>
    <col min="4" max="4" width="5.00390625" style="3" customWidth="1"/>
    <col min="5" max="5" width="16.421875" style="1" customWidth="1"/>
    <col min="6" max="6" width="6.7109375" style="1" customWidth="1"/>
    <col min="7" max="7" width="16.00390625" style="1" customWidth="1"/>
    <col min="8" max="8" width="13.7109375" style="1" customWidth="1"/>
    <col min="9" max="9" width="5.57421875" style="1" customWidth="1"/>
    <col min="10" max="10" width="5.8515625" style="1" customWidth="1"/>
    <col min="11" max="11" width="3.8515625" style="1" customWidth="1"/>
    <col min="12" max="12" width="4.140625" style="1" customWidth="1"/>
    <col min="13" max="13" width="4.7109375" style="1" customWidth="1"/>
    <col min="14" max="15" width="3.57421875" style="1" customWidth="1"/>
    <col min="16" max="16" width="3.28125" style="1" customWidth="1"/>
    <col min="17" max="17" width="4.421875" style="1" customWidth="1"/>
    <col min="18" max="18" width="3.57421875" style="1" customWidth="1"/>
    <col min="19" max="19" width="6.57421875" style="1" customWidth="1"/>
    <col min="20" max="20" width="7.7109375" style="1" customWidth="1"/>
    <col min="21" max="16384" width="9.140625" style="1" customWidth="1"/>
  </cols>
  <sheetData>
    <row r="1" spans="1:20" ht="18.75" customHeight="1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ht="16.5" customHeight="1">
      <c r="A2" s="70" t="s">
        <v>250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:22" ht="13.5" customHeight="1">
      <c r="A3" s="62" t="s">
        <v>246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11"/>
      <c r="V3" s="11"/>
    </row>
    <row r="4" spans="5:7" ht="13.5" customHeight="1">
      <c r="E4" s="3"/>
      <c r="F4" s="73" t="s">
        <v>253</v>
      </c>
      <c r="G4" s="73"/>
    </row>
    <row r="5" spans="1:18" ht="13.5" customHeight="1">
      <c r="A5" s="6" t="s">
        <v>245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5" t="s">
        <v>247</v>
      </c>
    </row>
    <row r="6" spans="1:20" ht="13.5" customHeight="1">
      <c r="A6" s="12" t="s">
        <v>263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9" ht="13.5" customHeight="1">
      <c r="A7" s="4"/>
      <c r="B7" s="4"/>
      <c r="C7" s="4"/>
      <c r="D7" s="6"/>
      <c r="E7" s="4"/>
      <c r="F7" s="4"/>
      <c r="G7" s="4"/>
      <c r="H7" s="4"/>
      <c r="I7" s="4"/>
    </row>
    <row r="8" spans="1:23" ht="14.25" customHeight="1">
      <c r="A8" s="63" t="s">
        <v>34</v>
      </c>
      <c r="B8" s="65" t="s">
        <v>60</v>
      </c>
      <c r="C8" s="65" t="s">
        <v>61</v>
      </c>
      <c r="D8" s="66" t="s">
        <v>31</v>
      </c>
      <c r="E8" s="65" t="s">
        <v>62</v>
      </c>
      <c r="F8" s="65" t="s">
        <v>63</v>
      </c>
      <c r="G8" s="65" t="s">
        <v>64</v>
      </c>
      <c r="H8" s="65" t="s">
        <v>5</v>
      </c>
      <c r="I8" s="68" t="s">
        <v>35</v>
      </c>
      <c r="J8" s="69"/>
      <c r="K8" s="72" t="s">
        <v>248</v>
      </c>
      <c r="L8" s="72"/>
      <c r="M8" s="72"/>
      <c r="N8" s="72"/>
      <c r="O8" s="72" t="s">
        <v>36</v>
      </c>
      <c r="P8" s="72"/>
      <c r="Q8" s="72"/>
      <c r="R8" s="72"/>
      <c r="S8" s="71" t="s">
        <v>37</v>
      </c>
      <c r="T8" s="71" t="s">
        <v>38</v>
      </c>
      <c r="U8" s="1" t="s">
        <v>188</v>
      </c>
      <c r="W8" s="1" t="s">
        <v>187</v>
      </c>
    </row>
    <row r="9" spans="1:23" ht="27" customHeight="1">
      <c r="A9" s="64"/>
      <c r="B9" s="65"/>
      <c r="C9" s="65"/>
      <c r="D9" s="66"/>
      <c r="E9" s="65"/>
      <c r="F9" s="65"/>
      <c r="G9" s="65"/>
      <c r="H9" s="65"/>
      <c r="I9" s="56" t="s">
        <v>42</v>
      </c>
      <c r="J9" s="56" t="s">
        <v>45</v>
      </c>
      <c r="K9" s="56" t="s">
        <v>42</v>
      </c>
      <c r="L9" s="57" t="s">
        <v>44</v>
      </c>
      <c r="M9" s="56" t="s">
        <v>43</v>
      </c>
      <c r="N9" s="57" t="s">
        <v>44</v>
      </c>
      <c r="O9" s="56" t="s">
        <v>42</v>
      </c>
      <c r="P9" s="57" t="s">
        <v>44</v>
      </c>
      <c r="Q9" s="56" t="s">
        <v>43</v>
      </c>
      <c r="R9" s="57" t="s">
        <v>44</v>
      </c>
      <c r="S9" s="71"/>
      <c r="T9" s="71"/>
      <c r="U9" s="44">
        <v>0.5</v>
      </c>
      <c r="W9" s="45">
        <v>1163</v>
      </c>
    </row>
    <row r="10" spans="1:21" ht="14.25" customHeight="1">
      <c r="A10" s="23">
        <v>1</v>
      </c>
      <c r="B10" s="23" t="str">
        <f>Лист2!B27</f>
        <v>Топішко Сергій Андрійович</v>
      </c>
      <c r="C10" s="22" t="str">
        <f>Лист2!C27</f>
        <v>02.10.1988</v>
      </c>
      <c r="D10" s="29" t="str">
        <f>Лист2!D27</f>
        <v>МСУ</v>
      </c>
      <c r="E10" s="22" t="s">
        <v>117</v>
      </c>
      <c r="F10" s="22" t="str">
        <f>Лист2!F27</f>
        <v>Україна</v>
      </c>
      <c r="G10" s="22" t="str">
        <f>Лист2!G27</f>
        <v>ОКАіС</v>
      </c>
      <c r="H10" s="22" t="str">
        <f>Лист2!H27</f>
        <v>Тіщенко А.В.</v>
      </c>
      <c r="I10" s="22">
        <v>15</v>
      </c>
      <c r="J10" s="22">
        <v>829</v>
      </c>
      <c r="K10" s="23">
        <v>4</v>
      </c>
      <c r="L10" s="23">
        <v>5</v>
      </c>
      <c r="M10" s="23">
        <v>4</v>
      </c>
      <c r="N10" s="23">
        <v>5</v>
      </c>
      <c r="O10" s="23">
        <v>4</v>
      </c>
      <c r="P10" s="23">
        <v>7</v>
      </c>
      <c r="Q10" s="23">
        <v>4</v>
      </c>
      <c r="R10" s="23">
        <v>4</v>
      </c>
      <c r="S10" s="24" t="s">
        <v>4</v>
      </c>
      <c r="T10" s="24">
        <f>ROUNDUP(U10*$U$9,0)</f>
        <v>30</v>
      </c>
      <c r="U10" s="1">
        <v>60</v>
      </c>
    </row>
    <row r="11" spans="1:21" ht="23.25" customHeight="1">
      <c r="A11" s="23">
        <f>A10+1</f>
        <v>2</v>
      </c>
      <c r="B11" s="23" t="str">
        <f>Лист2!B24</f>
        <v>Білий Віктор Георгійович</v>
      </c>
      <c r="C11" s="22" t="str">
        <f>Лист2!C24</f>
        <v>22.08.1984</v>
      </c>
      <c r="D11" s="29" t="str">
        <f>Лист2!D24</f>
        <v>КМС</v>
      </c>
      <c r="E11" s="22" t="s">
        <v>124</v>
      </c>
      <c r="F11" s="22" t="str">
        <f>Лист2!F24</f>
        <v>Україна</v>
      </c>
      <c r="G11" s="23" t="s">
        <v>261</v>
      </c>
      <c r="H11" s="59" t="str">
        <f>Лист2!H24</f>
        <v>Суржко М.С.,  Білий В.Г.</v>
      </c>
      <c r="I11" s="22">
        <v>15</v>
      </c>
      <c r="J11" s="22">
        <v>670</v>
      </c>
      <c r="K11" s="23">
        <v>3</v>
      </c>
      <c r="L11" s="23">
        <v>3</v>
      </c>
      <c r="M11" s="23">
        <v>4</v>
      </c>
      <c r="N11" s="23">
        <v>4</v>
      </c>
      <c r="O11" s="23">
        <v>3</v>
      </c>
      <c r="P11" s="23">
        <v>6</v>
      </c>
      <c r="Q11" s="23">
        <v>4</v>
      </c>
      <c r="R11" s="23">
        <v>6</v>
      </c>
      <c r="S11" s="24" t="s">
        <v>4</v>
      </c>
      <c r="T11" s="24">
        <f aca="true" t="shared" si="0" ref="T11:T24">ROUNDUP(U11*$U$9,0)</f>
        <v>28</v>
      </c>
      <c r="U11" s="1">
        <v>55</v>
      </c>
    </row>
    <row r="12" spans="1:21" ht="24" customHeight="1">
      <c r="A12" s="23">
        <f aca="true" t="shared" si="1" ref="A12:A46">A11+1</f>
        <v>3</v>
      </c>
      <c r="B12" s="23" t="str">
        <f>Лист2!B9</f>
        <v>Вакарюк Михайло Іванович</v>
      </c>
      <c r="C12" s="40" t="str">
        <f>Лист2!C9</f>
        <v>03.10.1982</v>
      </c>
      <c r="D12" s="29" t="str">
        <f>Лист2!D9</f>
        <v>КМС</v>
      </c>
      <c r="E12" s="22" t="s">
        <v>78</v>
      </c>
      <c r="F12" s="22" t="str">
        <f>Лист2!F9</f>
        <v>Україна</v>
      </c>
      <c r="G12" s="22" t="str">
        <f>Лист2!G9</f>
        <v>ЦС Ялта</v>
      </c>
      <c r="H12" s="59" t="str">
        <f>Лист2!H9</f>
        <v>Панфьорова М.С.,  Вакарюк Д.І.</v>
      </c>
      <c r="I12" s="22">
        <v>15</v>
      </c>
      <c r="J12" s="22">
        <v>642</v>
      </c>
      <c r="K12" s="23">
        <v>3</v>
      </c>
      <c r="L12" s="23">
        <v>4</v>
      </c>
      <c r="M12" s="23">
        <v>4</v>
      </c>
      <c r="N12" s="23">
        <v>6</v>
      </c>
      <c r="O12" s="23">
        <v>2</v>
      </c>
      <c r="P12" s="22">
        <v>3</v>
      </c>
      <c r="Q12" s="22">
        <v>3</v>
      </c>
      <c r="R12" s="22">
        <v>6</v>
      </c>
      <c r="S12" s="24" t="s">
        <v>4</v>
      </c>
      <c r="T12" s="24">
        <f t="shared" si="0"/>
        <v>23</v>
      </c>
      <c r="U12" s="1">
        <v>45</v>
      </c>
    </row>
    <row r="13" spans="1:21" ht="14.25">
      <c r="A13" s="23">
        <f t="shared" si="1"/>
        <v>4</v>
      </c>
      <c r="B13" s="23" t="str">
        <f>Лист2!B8</f>
        <v>Паукаєв Артем Олександрович</v>
      </c>
      <c r="C13" s="40" t="str">
        <f>Лист2!C8</f>
        <v>22.04.1995</v>
      </c>
      <c r="D13" s="29">
        <f>Лист2!D8</f>
        <v>1</v>
      </c>
      <c r="E13" s="22" t="s">
        <v>173</v>
      </c>
      <c r="F13" s="22" t="str">
        <f>Лист2!F8</f>
        <v>Україна</v>
      </c>
      <c r="G13" s="22" t="str">
        <f>Лист2!G8</f>
        <v>ФАіС Києва</v>
      </c>
      <c r="H13" s="22" t="str">
        <f>Лист2!H8</f>
        <v>Дзюбяк Ю.В.</v>
      </c>
      <c r="I13" s="22">
        <v>15</v>
      </c>
      <c r="J13" s="22">
        <v>662</v>
      </c>
      <c r="K13" s="22">
        <v>2</v>
      </c>
      <c r="L13" s="22">
        <v>2</v>
      </c>
      <c r="M13" s="22">
        <v>3</v>
      </c>
      <c r="N13" s="22">
        <v>3</v>
      </c>
      <c r="O13" s="23">
        <v>1</v>
      </c>
      <c r="P13" s="23">
        <v>1</v>
      </c>
      <c r="Q13" s="23">
        <v>4</v>
      </c>
      <c r="R13" s="23">
        <v>4</v>
      </c>
      <c r="S13" s="24">
        <v>1</v>
      </c>
      <c r="T13" s="24">
        <f t="shared" si="0"/>
        <v>18</v>
      </c>
      <c r="U13" s="20">
        <v>35</v>
      </c>
    </row>
    <row r="14" spans="1:21" ht="14.25" customHeight="1">
      <c r="A14" s="23">
        <f t="shared" si="1"/>
        <v>5</v>
      </c>
      <c r="B14" s="23" t="str">
        <f>Лист2!B20</f>
        <v>Карпін Сергій Володимирович</v>
      </c>
      <c r="C14" s="40" t="str">
        <f>Лист2!C20</f>
        <v>23.09.1978</v>
      </c>
      <c r="D14" s="29" t="str">
        <f>Лист2!D20</f>
        <v>МСУ</v>
      </c>
      <c r="E14" s="22" t="s">
        <v>173</v>
      </c>
      <c r="F14" s="22" t="str">
        <f>Лист2!F20</f>
        <v>Україна</v>
      </c>
      <c r="G14" s="22" t="str">
        <f>Лист2!G20</f>
        <v>ФАіС Києва</v>
      </c>
      <c r="H14" s="22" t="s">
        <v>1</v>
      </c>
      <c r="I14" s="22">
        <v>15</v>
      </c>
      <c r="J14" s="22">
        <v>689</v>
      </c>
      <c r="K14" s="23">
        <v>3</v>
      </c>
      <c r="L14" s="22">
        <v>4</v>
      </c>
      <c r="M14" s="22">
        <v>4</v>
      </c>
      <c r="N14" s="22">
        <v>4</v>
      </c>
      <c r="O14" s="22">
        <v>1</v>
      </c>
      <c r="P14" s="22">
        <v>2</v>
      </c>
      <c r="Q14" s="22">
        <v>4</v>
      </c>
      <c r="R14" s="22">
        <v>4</v>
      </c>
      <c r="S14" s="24">
        <v>1</v>
      </c>
      <c r="T14" s="24">
        <f t="shared" si="0"/>
        <v>13</v>
      </c>
      <c r="U14" s="20">
        <v>25</v>
      </c>
    </row>
    <row r="15" spans="1:21" s="7" customFormat="1" ht="14.25" customHeight="1">
      <c r="A15" s="23">
        <f t="shared" si="1"/>
        <v>6</v>
      </c>
      <c r="B15" s="58" t="s">
        <v>197</v>
      </c>
      <c r="C15" s="55" t="s">
        <v>155</v>
      </c>
      <c r="D15" s="29" t="s">
        <v>4</v>
      </c>
      <c r="E15" s="22" t="s">
        <v>75</v>
      </c>
      <c r="F15" s="22" t="s">
        <v>66</v>
      </c>
      <c r="G15" s="22" t="s">
        <v>76</v>
      </c>
      <c r="H15" s="22" t="s">
        <v>1</v>
      </c>
      <c r="I15" s="22">
        <v>15</v>
      </c>
      <c r="J15" s="22">
        <v>708</v>
      </c>
      <c r="K15" s="22">
        <v>2</v>
      </c>
      <c r="L15" s="22">
        <v>2</v>
      </c>
      <c r="M15" s="22">
        <v>4</v>
      </c>
      <c r="N15" s="22">
        <v>5</v>
      </c>
      <c r="O15" s="23">
        <v>1</v>
      </c>
      <c r="P15" s="23">
        <v>2</v>
      </c>
      <c r="Q15" s="23">
        <v>4</v>
      </c>
      <c r="R15" s="23">
        <v>9</v>
      </c>
      <c r="S15" s="49"/>
      <c r="T15" s="24">
        <f t="shared" si="0"/>
        <v>10</v>
      </c>
      <c r="U15" s="20">
        <v>20</v>
      </c>
    </row>
    <row r="16" spans="1:21" ht="14.25" customHeight="1">
      <c r="A16" s="23">
        <f>A15+1</f>
        <v>7</v>
      </c>
      <c r="B16" s="23" t="str">
        <f>Лист2!B6</f>
        <v>Сілевич Микола Юрійович</v>
      </c>
      <c r="C16" s="40">
        <f>Лист2!C6</f>
        <v>32861</v>
      </c>
      <c r="D16" s="29" t="str">
        <f>Лист2!D6</f>
        <v>КМС</v>
      </c>
      <c r="E16" s="22" t="s">
        <v>65</v>
      </c>
      <c r="F16" s="22" t="str">
        <f>Лист2!F6</f>
        <v>Україна</v>
      </c>
      <c r="G16" s="22" t="str">
        <f>Лист2!G6</f>
        <v>СК "Формат"</v>
      </c>
      <c r="H16" s="22" t="str">
        <f>Лист2!H6</f>
        <v>Уварова Н.В.</v>
      </c>
      <c r="I16" s="22">
        <v>15</v>
      </c>
      <c r="J16" s="22">
        <v>640</v>
      </c>
      <c r="K16" s="23">
        <v>2</v>
      </c>
      <c r="L16" s="23">
        <v>3</v>
      </c>
      <c r="M16" s="23">
        <v>4</v>
      </c>
      <c r="N16" s="23">
        <v>5</v>
      </c>
      <c r="O16" s="9"/>
      <c r="P16" s="9"/>
      <c r="Q16" s="9"/>
      <c r="R16" s="9"/>
      <c r="S16" s="2"/>
      <c r="T16" s="24">
        <f t="shared" si="0"/>
        <v>8</v>
      </c>
      <c r="U16" s="20">
        <v>15</v>
      </c>
    </row>
    <row r="17" spans="1:21" ht="24">
      <c r="A17" s="23">
        <f t="shared" si="1"/>
        <v>8</v>
      </c>
      <c r="B17" s="23" t="str">
        <f>Лист2!B29</f>
        <v>Покусаєв Олег Володимирович</v>
      </c>
      <c r="C17" s="40" t="str">
        <f>Лист2!C29</f>
        <v>02.07.1990</v>
      </c>
      <c r="D17" s="29" t="str">
        <f>Лист2!D29</f>
        <v>КМС</v>
      </c>
      <c r="E17" s="22" t="s">
        <v>104</v>
      </c>
      <c r="F17" s="22" t="str">
        <f>Лист2!F29</f>
        <v>Україна</v>
      </c>
      <c r="G17" s="22" t="str">
        <f>Лист2!G29</f>
        <v>СК "Зарево"</v>
      </c>
      <c r="H17" s="59" t="str">
        <f>Лист2!H29</f>
        <v>Кісельова О.В.,  Лех А.Ф.</v>
      </c>
      <c r="I17" s="22">
        <v>15</v>
      </c>
      <c r="J17" s="22">
        <v>775</v>
      </c>
      <c r="K17" s="23">
        <v>2</v>
      </c>
      <c r="L17" s="23">
        <v>3</v>
      </c>
      <c r="M17" s="23">
        <v>4</v>
      </c>
      <c r="N17" s="23">
        <v>7</v>
      </c>
      <c r="O17" s="23"/>
      <c r="P17" s="23"/>
      <c r="Q17" s="23"/>
      <c r="R17" s="23"/>
      <c r="S17" s="2"/>
      <c r="T17" s="24">
        <f t="shared" si="0"/>
        <v>5</v>
      </c>
      <c r="U17" s="20">
        <v>10</v>
      </c>
    </row>
    <row r="18" spans="1:21" ht="14.25" customHeight="1">
      <c r="A18" s="23">
        <f t="shared" si="1"/>
        <v>9</v>
      </c>
      <c r="B18" s="23" t="s">
        <v>196</v>
      </c>
      <c r="C18" s="39" t="s">
        <v>211</v>
      </c>
      <c r="D18" s="24" t="s">
        <v>17</v>
      </c>
      <c r="E18" s="23" t="s">
        <v>75</v>
      </c>
      <c r="F18" s="23" t="s">
        <v>66</v>
      </c>
      <c r="G18" s="23" t="s">
        <v>76</v>
      </c>
      <c r="H18" s="23" t="s">
        <v>8</v>
      </c>
      <c r="I18" s="23">
        <v>15</v>
      </c>
      <c r="J18" s="23">
        <v>679</v>
      </c>
      <c r="K18" s="23">
        <v>2</v>
      </c>
      <c r="L18" s="23">
        <v>3</v>
      </c>
      <c r="M18" s="23">
        <v>3</v>
      </c>
      <c r="N18" s="23">
        <v>5</v>
      </c>
      <c r="O18" s="9"/>
      <c r="P18" s="9"/>
      <c r="Q18" s="9"/>
      <c r="R18" s="9"/>
      <c r="S18" s="23"/>
      <c r="T18" s="24">
        <f t="shared" si="0"/>
        <v>5</v>
      </c>
      <c r="U18" s="20">
        <v>9</v>
      </c>
    </row>
    <row r="19" spans="1:21" ht="14.25" customHeight="1">
      <c r="A19" s="23">
        <f t="shared" si="1"/>
        <v>10</v>
      </c>
      <c r="B19" s="23" t="str">
        <f>Лист2!B15</f>
        <v>Жигарєв Андрій Володимирович</v>
      </c>
      <c r="C19" s="40" t="str">
        <f>Лист2!C15</f>
        <v>13.01.1981</v>
      </c>
      <c r="D19" s="29" t="str">
        <f>Лист2!D15</f>
        <v>МСУ</v>
      </c>
      <c r="E19" s="22" t="s">
        <v>173</v>
      </c>
      <c r="F19" s="22" t="str">
        <f>Лист2!F15</f>
        <v>Україна</v>
      </c>
      <c r="G19" s="22" t="str">
        <f>Лист2!G15</f>
        <v>ФАіС Києва</v>
      </c>
      <c r="H19" s="22" t="s">
        <v>1</v>
      </c>
      <c r="I19" s="22">
        <v>15</v>
      </c>
      <c r="J19" s="22">
        <v>676</v>
      </c>
      <c r="K19" s="23">
        <v>2</v>
      </c>
      <c r="L19" s="23">
        <v>4</v>
      </c>
      <c r="M19" s="23">
        <v>3</v>
      </c>
      <c r="N19" s="23">
        <v>3</v>
      </c>
      <c r="O19" s="23"/>
      <c r="P19" s="23"/>
      <c r="Q19" s="23"/>
      <c r="R19" s="23"/>
      <c r="S19" s="2"/>
      <c r="T19" s="24">
        <f t="shared" si="0"/>
        <v>4</v>
      </c>
      <c r="U19" s="20">
        <v>8</v>
      </c>
    </row>
    <row r="20" spans="1:23" ht="14.25" customHeight="1">
      <c r="A20" s="23">
        <f t="shared" si="1"/>
        <v>11</v>
      </c>
      <c r="B20" s="23" t="str">
        <f>Лист2!B32</f>
        <v>Рудий Дмитро Вікторович</v>
      </c>
      <c r="C20" s="22" t="str">
        <f>Лист2!C32</f>
        <v>08.11.1992</v>
      </c>
      <c r="D20" s="29">
        <f>Лист2!D32</f>
        <v>1</v>
      </c>
      <c r="E20" s="22" t="s">
        <v>124</v>
      </c>
      <c r="F20" s="22" t="str">
        <f>Лист2!F32</f>
        <v>Україна</v>
      </c>
      <c r="G20" s="22" t="str">
        <f>Лист2!G32</f>
        <v>Хм.ФАіС</v>
      </c>
      <c r="H20" s="22" t="str">
        <f>Лист2!H32</f>
        <v>самостійно</v>
      </c>
      <c r="I20" s="22">
        <v>15</v>
      </c>
      <c r="J20" s="22">
        <v>571</v>
      </c>
      <c r="K20" s="9">
        <v>1</v>
      </c>
      <c r="L20" s="9">
        <v>1</v>
      </c>
      <c r="M20" s="9">
        <v>4</v>
      </c>
      <c r="N20" s="9">
        <v>5</v>
      </c>
      <c r="O20" s="23"/>
      <c r="P20" s="23"/>
      <c r="Q20" s="23"/>
      <c r="R20" s="23"/>
      <c r="S20" s="2"/>
      <c r="T20" s="24">
        <f t="shared" si="0"/>
        <v>4</v>
      </c>
      <c r="U20" s="20">
        <v>7</v>
      </c>
      <c r="W20" s="1">
        <f>602/W9</f>
        <v>0.5176268271711092</v>
      </c>
    </row>
    <row r="21" spans="1:21" ht="14.25" customHeight="1">
      <c r="A21" s="23">
        <f t="shared" si="1"/>
        <v>12</v>
      </c>
      <c r="B21" s="23" t="str">
        <f>Лист2!B50</f>
        <v>Шафранський Ярослав Олександрович</v>
      </c>
      <c r="C21" s="40">
        <f>Лист2!C50</f>
        <v>32853</v>
      </c>
      <c r="D21" s="29" t="str">
        <f>Лист2!D50</f>
        <v>КМС</v>
      </c>
      <c r="E21" s="22" t="s">
        <v>124</v>
      </c>
      <c r="F21" s="22" t="str">
        <f>Лист2!F50</f>
        <v>Україна</v>
      </c>
      <c r="G21" s="23" t="s">
        <v>261</v>
      </c>
      <c r="H21" s="22" t="str">
        <f>Лист2!H50</f>
        <v>Сосула М. І.</v>
      </c>
      <c r="I21" s="22">
        <v>15</v>
      </c>
      <c r="J21" s="22">
        <v>673</v>
      </c>
      <c r="K21" s="9">
        <v>1</v>
      </c>
      <c r="L21" s="9">
        <v>1</v>
      </c>
      <c r="M21" s="9">
        <v>4</v>
      </c>
      <c r="N21" s="9">
        <v>7</v>
      </c>
      <c r="O21" s="23"/>
      <c r="P21" s="23"/>
      <c r="Q21" s="23"/>
      <c r="R21" s="23"/>
      <c r="S21" s="2"/>
      <c r="T21" s="24">
        <f t="shared" si="0"/>
        <v>3</v>
      </c>
      <c r="U21" s="20">
        <v>6</v>
      </c>
    </row>
    <row r="22" spans="1:21" ht="14.25" customHeight="1">
      <c r="A22" s="23">
        <f t="shared" si="1"/>
        <v>13</v>
      </c>
      <c r="B22" s="23" t="str">
        <f>Лист2!B5</f>
        <v>Оченаш Анатолій Васильович</v>
      </c>
      <c r="C22" s="40">
        <f>Лист2!C5</f>
        <v>31196</v>
      </c>
      <c r="D22" s="29" t="str">
        <f>Лист2!D5</f>
        <v>МСУ</v>
      </c>
      <c r="E22" s="22" t="s">
        <v>65</v>
      </c>
      <c r="F22" s="22" t="str">
        <f>Лист2!F5</f>
        <v>Україна</v>
      </c>
      <c r="G22" s="22" t="s">
        <v>262</v>
      </c>
      <c r="H22" s="22" t="str">
        <f>Лист2!H5</f>
        <v>Уварова Н.В.</v>
      </c>
      <c r="I22" s="22">
        <v>15</v>
      </c>
      <c r="J22" s="22">
        <v>626</v>
      </c>
      <c r="K22" s="23">
        <v>1</v>
      </c>
      <c r="L22" s="23">
        <v>1</v>
      </c>
      <c r="M22" s="23">
        <v>4</v>
      </c>
      <c r="N22" s="23">
        <v>8</v>
      </c>
      <c r="O22" s="9"/>
      <c r="P22" s="9"/>
      <c r="Q22" s="9"/>
      <c r="R22" s="9"/>
      <c r="S22" s="24"/>
      <c r="T22" s="24">
        <f t="shared" si="0"/>
        <v>3</v>
      </c>
      <c r="U22" s="20">
        <v>5</v>
      </c>
    </row>
    <row r="23" spans="1:21" ht="14.25" customHeight="1">
      <c r="A23" s="23">
        <f t="shared" si="1"/>
        <v>14</v>
      </c>
      <c r="B23" s="58" t="s">
        <v>198</v>
      </c>
      <c r="C23" s="55" t="s">
        <v>216</v>
      </c>
      <c r="D23" s="29" t="s">
        <v>4</v>
      </c>
      <c r="E23" s="22" t="s">
        <v>75</v>
      </c>
      <c r="F23" s="22" t="s">
        <v>66</v>
      </c>
      <c r="G23" s="22" t="s">
        <v>76</v>
      </c>
      <c r="H23" s="22" t="s">
        <v>1</v>
      </c>
      <c r="I23" s="22">
        <v>15</v>
      </c>
      <c r="J23" s="22">
        <v>541</v>
      </c>
      <c r="K23" s="2">
        <v>1</v>
      </c>
      <c r="L23" s="2">
        <v>1</v>
      </c>
      <c r="M23" s="2">
        <v>3</v>
      </c>
      <c r="N23" s="2">
        <v>4</v>
      </c>
      <c r="O23" s="2"/>
      <c r="P23" s="2"/>
      <c r="Q23" s="2"/>
      <c r="R23" s="2"/>
      <c r="S23" s="24"/>
      <c r="T23" s="24">
        <f t="shared" si="0"/>
        <v>2</v>
      </c>
      <c r="U23" s="20">
        <v>4</v>
      </c>
    </row>
    <row r="24" spans="1:21" ht="14.25" customHeight="1">
      <c r="A24" s="23">
        <f t="shared" si="1"/>
        <v>15</v>
      </c>
      <c r="B24" s="23" t="str">
        <f>Лист2!B25</f>
        <v>Гальомко Дмитро Олексійович</v>
      </c>
      <c r="C24" s="22" t="str">
        <f>Лист2!C25</f>
        <v>25.07.1990</v>
      </c>
      <c r="D24" s="29">
        <f>Лист2!D25</f>
        <v>1</v>
      </c>
      <c r="E24" s="22" t="s">
        <v>114</v>
      </c>
      <c r="F24" s="22" t="str">
        <f>Лист2!F25</f>
        <v>Україна</v>
      </c>
      <c r="G24" s="22" t="str">
        <f>Лист2!G25</f>
        <v>ВФАіС</v>
      </c>
      <c r="H24" s="22" t="str">
        <f>Лист2!H25</f>
        <v>Кіпоренко Г.В.</v>
      </c>
      <c r="I24" s="22">
        <v>15</v>
      </c>
      <c r="J24" s="22">
        <v>469</v>
      </c>
      <c r="K24" s="9">
        <v>1</v>
      </c>
      <c r="L24" s="9">
        <v>1</v>
      </c>
      <c r="M24" s="9">
        <v>3</v>
      </c>
      <c r="N24" s="9">
        <v>6</v>
      </c>
      <c r="O24" s="9"/>
      <c r="P24" s="9"/>
      <c r="Q24" s="9"/>
      <c r="R24" s="9"/>
      <c r="S24" s="24"/>
      <c r="T24" s="24">
        <f t="shared" si="0"/>
        <v>2</v>
      </c>
      <c r="U24" s="20">
        <v>3</v>
      </c>
    </row>
    <row r="25" spans="1:21" ht="24">
      <c r="A25" s="23">
        <f t="shared" si="1"/>
        <v>16</v>
      </c>
      <c r="B25" s="23" t="str">
        <f>Лист2!B10</f>
        <v>Вакарюк Денис Іванович</v>
      </c>
      <c r="C25" s="22" t="str">
        <f>Лист2!C10</f>
        <v>17.08.1986</v>
      </c>
      <c r="D25" s="29" t="str">
        <f>Лист2!D10</f>
        <v>КМС</v>
      </c>
      <c r="E25" s="22" t="s">
        <v>78</v>
      </c>
      <c r="F25" s="22" t="str">
        <f>Лист2!F10</f>
        <v>Україна</v>
      </c>
      <c r="G25" s="22" t="str">
        <f>Лист2!G10</f>
        <v>ЦС Ялта</v>
      </c>
      <c r="H25" s="59" t="str">
        <f>Лист2!H10</f>
        <v>Панфьорова М.С.,  Вакарюк М.І.</v>
      </c>
      <c r="I25" s="22">
        <v>15</v>
      </c>
      <c r="J25" s="22">
        <v>533</v>
      </c>
      <c r="K25" s="9">
        <v>1</v>
      </c>
      <c r="L25" s="9">
        <v>2</v>
      </c>
      <c r="M25" s="9">
        <v>3</v>
      </c>
      <c r="N25" s="9">
        <v>6</v>
      </c>
      <c r="O25" s="9"/>
      <c r="P25" s="9"/>
      <c r="Q25" s="9"/>
      <c r="R25" s="9"/>
      <c r="S25" s="23"/>
      <c r="T25" s="24"/>
      <c r="U25" s="20"/>
    </row>
    <row r="26" spans="1:21" ht="14.25" customHeight="1">
      <c r="A26" s="23">
        <f t="shared" si="1"/>
        <v>17</v>
      </c>
      <c r="B26" s="23" t="str">
        <f>Лист2!B48</f>
        <v>Костусєв Степан Володимирович</v>
      </c>
      <c r="C26" s="40">
        <f>Лист2!C48</f>
        <v>32372</v>
      </c>
      <c r="D26" s="29" t="str">
        <f>Лист2!D48</f>
        <v>1</v>
      </c>
      <c r="E26" s="22" t="s">
        <v>173</v>
      </c>
      <c r="F26" s="22" t="str">
        <f>Лист2!F48</f>
        <v>Україна</v>
      </c>
      <c r="G26" s="22" t="str">
        <f>Лист2!G48</f>
        <v>ФАіС Києва</v>
      </c>
      <c r="H26" s="22" t="str">
        <f>Лист2!H48</f>
        <v>Костусєв В. І.</v>
      </c>
      <c r="I26" s="22">
        <v>15</v>
      </c>
      <c r="J26" s="22">
        <v>452</v>
      </c>
      <c r="K26" s="9">
        <v>0</v>
      </c>
      <c r="L26" s="9">
        <v>0</v>
      </c>
      <c r="M26" s="9">
        <v>3</v>
      </c>
      <c r="N26" s="9">
        <v>3</v>
      </c>
      <c r="O26" s="9"/>
      <c r="P26" s="9"/>
      <c r="Q26" s="9"/>
      <c r="R26" s="9"/>
      <c r="S26" s="23"/>
      <c r="T26" s="24"/>
      <c r="U26" s="20"/>
    </row>
    <row r="27" spans="1:20" ht="14.25" customHeight="1">
      <c r="A27" s="23">
        <f t="shared" si="1"/>
        <v>18</v>
      </c>
      <c r="B27" s="58" t="s">
        <v>204</v>
      </c>
      <c r="C27" s="55" t="s">
        <v>217</v>
      </c>
      <c r="D27" s="29">
        <v>1</v>
      </c>
      <c r="E27" s="22" t="s">
        <v>75</v>
      </c>
      <c r="F27" s="22" t="s">
        <v>66</v>
      </c>
      <c r="G27" s="22" t="s">
        <v>76</v>
      </c>
      <c r="H27" s="22" t="s">
        <v>210</v>
      </c>
      <c r="I27" s="22">
        <v>14</v>
      </c>
      <c r="J27" s="22">
        <v>408</v>
      </c>
      <c r="K27" s="2">
        <v>0</v>
      </c>
      <c r="L27" s="2">
        <v>0</v>
      </c>
      <c r="M27" s="2">
        <v>3</v>
      </c>
      <c r="N27" s="2">
        <v>4</v>
      </c>
      <c r="O27" s="9"/>
      <c r="P27" s="9"/>
      <c r="Q27" s="9"/>
      <c r="R27" s="9"/>
      <c r="S27" s="2"/>
      <c r="T27" s="2"/>
    </row>
    <row r="28" spans="1:20" ht="14.25" customHeight="1">
      <c r="A28" s="23">
        <f t="shared" si="1"/>
        <v>19</v>
      </c>
      <c r="B28" s="23" t="str">
        <f>Лист2!B7</f>
        <v>Тихвинський Олексій Вадимович</v>
      </c>
      <c r="C28" s="22" t="str">
        <f>Лист2!C7</f>
        <v>16.01.1991</v>
      </c>
      <c r="D28" s="29">
        <f>Лист2!D7</f>
        <v>1</v>
      </c>
      <c r="E28" s="22" t="s">
        <v>65</v>
      </c>
      <c r="F28" s="22" t="str">
        <f>Лист2!F7</f>
        <v>Україна</v>
      </c>
      <c r="G28" s="22" t="str">
        <f>Лист2!G7</f>
        <v>НАУ ХАІ</v>
      </c>
      <c r="H28" s="22" t="str">
        <f>Лист2!H7</f>
        <v>Єварницький І.А.</v>
      </c>
      <c r="I28" s="22">
        <v>15</v>
      </c>
      <c r="J28" s="22">
        <v>411</v>
      </c>
      <c r="K28" s="9">
        <v>0</v>
      </c>
      <c r="L28" s="9">
        <v>0</v>
      </c>
      <c r="M28" s="9">
        <v>3</v>
      </c>
      <c r="N28" s="9">
        <v>8</v>
      </c>
      <c r="O28" s="9"/>
      <c r="P28" s="9"/>
      <c r="Q28" s="9"/>
      <c r="R28" s="9"/>
      <c r="S28" s="2"/>
      <c r="T28" s="2"/>
    </row>
    <row r="29" spans="1:20" ht="14.25" customHeight="1">
      <c r="A29" s="23">
        <f t="shared" si="1"/>
        <v>20</v>
      </c>
      <c r="B29" s="23" t="str">
        <f>Лист2!B45</f>
        <v>Гармаш Костянтин Ігоревич</v>
      </c>
      <c r="C29" s="22" t="str">
        <f>Лист2!C45</f>
        <v>19.11.1990</v>
      </c>
      <c r="D29" s="29">
        <f>Лист2!D45</f>
        <v>1</v>
      </c>
      <c r="E29" s="22" t="s">
        <v>147</v>
      </c>
      <c r="F29" s="22" t="str">
        <f>Лист2!F45</f>
        <v>Україна</v>
      </c>
      <c r="G29" s="22" t="str">
        <f>Лист2!G45</f>
        <v>ФАіС Запорізької обл.</v>
      </c>
      <c r="H29" s="22" t="str">
        <f>Лист2!H45</f>
        <v>самостійно</v>
      </c>
      <c r="I29" s="23">
        <v>15</v>
      </c>
      <c r="J29" s="23">
        <v>437</v>
      </c>
      <c r="K29" s="9">
        <v>0</v>
      </c>
      <c r="L29" s="9">
        <v>0</v>
      </c>
      <c r="M29" s="9">
        <v>2</v>
      </c>
      <c r="N29" s="9">
        <v>3</v>
      </c>
      <c r="O29" s="2"/>
      <c r="P29" s="2"/>
      <c r="Q29" s="2"/>
      <c r="R29" s="2"/>
      <c r="S29" s="2"/>
      <c r="T29" s="2"/>
    </row>
    <row r="30" spans="1:20" ht="14.25" customHeight="1">
      <c r="A30" s="23">
        <f>A29+1</f>
        <v>21</v>
      </c>
      <c r="B30" s="23" t="str">
        <f>Лист2!B30</f>
        <v>Іванчишин Дмитро Олександрович</v>
      </c>
      <c r="C30" s="22" t="str">
        <f>Лист2!C30</f>
        <v>18.04.1989</v>
      </c>
      <c r="D30" s="29">
        <f>Лист2!D30</f>
        <v>1</v>
      </c>
      <c r="E30" s="22" t="s">
        <v>124</v>
      </c>
      <c r="F30" s="22" t="str">
        <f>Лист2!F30</f>
        <v>Україна</v>
      </c>
      <c r="G30" s="22" t="str">
        <f>Лист2!G30</f>
        <v>Хм.ФАіС</v>
      </c>
      <c r="H30" s="22" t="str">
        <f>Лист2!H30</f>
        <v>Рудий Д.В.</v>
      </c>
      <c r="I30" s="22">
        <v>14</v>
      </c>
      <c r="J30" s="22">
        <v>398</v>
      </c>
      <c r="K30" s="9"/>
      <c r="L30" s="9"/>
      <c r="M30" s="9"/>
      <c r="N30" s="9"/>
      <c r="O30" s="9"/>
      <c r="P30" s="9"/>
      <c r="Q30" s="9"/>
      <c r="R30" s="9"/>
      <c r="S30" s="2"/>
      <c r="T30" s="2"/>
    </row>
    <row r="31" spans="1:20" ht="14.25" customHeight="1">
      <c r="A31" s="23">
        <f t="shared" si="1"/>
        <v>22</v>
      </c>
      <c r="B31" s="58" t="s">
        <v>201</v>
      </c>
      <c r="C31" s="55" t="s">
        <v>212</v>
      </c>
      <c r="D31" s="29">
        <v>1</v>
      </c>
      <c r="E31" s="22" t="s">
        <v>213</v>
      </c>
      <c r="F31" s="22" t="s">
        <v>66</v>
      </c>
      <c r="G31" s="22" t="s">
        <v>214</v>
      </c>
      <c r="H31" s="22" t="s">
        <v>215</v>
      </c>
      <c r="I31" s="22">
        <v>13</v>
      </c>
      <c r="J31" s="22">
        <v>374</v>
      </c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 customHeight="1">
      <c r="A32" s="23">
        <f t="shared" si="1"/>
        <v>23</v>
      </c>
      <c r="B32" s="23" t="str">
        <f>Лист2!B21</f>
        <v>Зубков Антон Генадійович</v>
      </c>
      <c r="C32" s="40" t="str">
        <f>Лист2!C21</f>
        <v>21.09.1988</v>
      </c>
      <c r="D32" s="29">
        <f>Лист2!D21</f>
        <v>1</v>
      </c>
      <c r="E32" s="22" t="s">
        <v>104</v>
      </c>
      <c r="F32" s="22" t="str">
        <f>Лист2!F21</f>
        <v>Україна</v>
      </c>
      <c r="G32" s="22" t="str">
        <f>Лист2!G21</f>
        <v>СК "Зарево"</v>
      </c>
      <c r="H32" s="22" t="str">
        <f>Лист2!H21</f>
        <v>Лех А.Ф.</v>
      </c>
      <c r="I32" s="22">
        <v>13</v>
      </c>
      <c r="J32" s="22">
        <v>337</v>
      </c>
      <c r="K32" s="9"/>
      <c r="L32" s="9"/>
      <c r="M32" s="9"/>
      <c r="N32" s="9"/>
      <c r="O32" s="9"/>
      <c r="P32" s="9"/>
      <c r="Q32" s="9"/>
      <c r="R32" s="9"/>
      <c r="S32" s="2"/>
      <c r="T32" s="2"/>
    </row>
    <row r="33" spans="1:20" ht="14.25" customHeight="1">
      <c r="A33" s="23">
        <v>23</v>
      </c>
      <c r="B33" s="58" t="s">
        <v>178</v>
      </c>
      <c r="C33" s="55">
        <v>28732</v>
      </c>
      <c r="D33" s="29">
        <v>1</v>
      </c>
      <c r="E33" s="22" t="s">
        <v>124</v>
      </c>
      <c r="F33" s="22" t="s">
        <v>66</v>
      </c>
      <c r="G33" s="22" t="s">
        <v>222</v>
      </c>
      <c r="H33" s="22" t="s">
        <v>1</v>
      </c>
      <c r="I33" s="22">
        <v>13</v>
      </c>
      <c r="J33" s="22">
        <v>337</v>
      </c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4.25">
      <c r="A34" s="23">
        <v>25</v>
      </c>
      <c r="B34" s="58" t="s">
        <v>0</v>
      </c>
      <c r="C34" s="55" t="s">
        <v>127</v>
      </c>
      <c r="D34" s="29">
        <v>1</v>
      </c>
      <c r="E34" s="22" t="s">
        <v>124</v>
      </c>
      <c r="F34" s="22" t="s">
        <v>66</v>
      </c>
      <c r="G34" s="22" t="s">
        <v>222</v>
      </c>
      <c r="H34" s="22" t="s">
        <v>1</v>
      </c>
      <c r="I34" s="22">
        <v>13</v>
      </c>
      <c r="J34" s="22">
        <v>336</v>
      </c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24">
      <c r="A35" s="23">
        <f t="shared" si="1"/>
        <v>26</v>
      </c>
      <c r="B35" s="23" t="str">
        <f>Лист2!B23</f>
        <v>Опольський Олександр Ігоревич</v>
      </c>
      <c r="C35" s="22" t="str">
        <f>Лист2!C23</f>
        <v>10.06.1996</v>
      </c>
      <c r="D35" s="29">
        <f>Лист2!D23</f>
        <v>1</v>
      </c>
      <c r="E35" s="22" t="s">
        <v>124</v>
      </c>
      <c r="F35" s="22" t="str">
        <f>Лист2!F23</f>
        <v>Україна</v>
      </c>
      <c r="G35" s="22" t="str">
        <f>Лист2!G23</f>
        <v>ДЮСШ-5</v>
      </c>
      <c r="H35" s="59" t="str">
        <f>Лист2!H23</f>
        <v>Суржко М.С.,  Білий В.Г.</v>
      </c>
      <c r="I35" s="22">
        <v>12</v>
      </c>
      <c r="J35" s="22">
        <v>305</v>
      </c>
      <c r="K35" s="9"/>
      <c r="L35" s="10"/>
      <c r="M35" s="10"/>
      <c r="N35" s="10"/>
      <c r="O35" s="9"/>
      <c r="P35" s="10"/>
      <c r="Q35" s="10"/>
      <c r="R35" s="10"/>
      <c r="S35" s="2"/>
      <c r="T35" s="2"/>
    </row>
    <row r="36" spans="1:20" ht="15">
      <c r="A36" s="23">
        <f t="shared" si="1"/>
        <v>27</v>
      </c>
      <c r="B36" s="23" t="str">
        <f>Лист2!B35</f>
        <v>Довбишев Кирило Ігоревич</v>
      </c>
      <c r="C36" s="22" t="str">
        <f>Лист2!C35</f>
        <v>12.07.1994</v>
      </c>
      <c r="D36" s="29">
        <f>Лист2!D35</f>
        <v>1</v>
      </c>
      <c r="E36" s="22" t="s">
        <v>114</v>
      </c>
      <c r="F36" s="22" t="str">
        <f>Лист2!F35</f>
        <v>Україна</v>
      </c>
      <c r="G36" s="22" t="str">
        <f>Лист2!G35</f>
        <v>ВФАіС</v>
      </c>
      <c r="H36" s="22" t="str">
        <f>Лист2!H35</f>
        <v>Кіпоренко Г.В.</v>
      </c>
      <c r="I36" s="22">
        <v>8</v>
      </c>
      <c r="J36" s="22">
        <v>240</v>
      </c>
      <c r="K36" s="9"/>
      <c r="L36" s="9"/>
      <c r="M36" s="9"/>
      <c r="N36" s="9"/>
      <c r="O36" s="9"/>
      <c r="P36" s="9"/>
      <c r="Q36" s="9"/>
      <c r="R36" s="9"/>
      <c r="S36" s="2"/>
      <c r="T36" s="2"/>
    </row>
    <row r="37" spans="1:20" ht="15">
      <c r="A37" s="23">
        <f t="shared" si="1"/>
        <v>28</v>
      </c>
      <c r="B37" s="58" t="s">
        <v>199</v>
      </c>
      <c r="C37" s="55" t="s">
        <v>219</v>
      </c>
      <c r="D37" s="29">
        <v>1</v>
      </c>
      <c r="E37" s="22" t="s">
        <v>220</v>
      </c>
      <c r="F37" s="22" t="s">
        <v>66</v>
      </c>
      <c r="G37" s="22" t="s">
        <v>221</v>
      </c>
      <c r="H37" s="22" t="s">
        <v>210</v>
      </c>
      <c r="I37" s="22">
        <v>9</v>
      </c>
      <c r="J37" s="22">
        <v>226</v>
      </c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4.25">
      <c r="A38" s="23"/>
      <c r="B38" s="58"/>
      <c r="C38" s="55"/>
      <c r="D38" s="29"/>
      <c r="E38" s="22"/>
      <c r="F38" s="22"/>
      <c r="G38" s="22"/>
      <c r="H38" s="22"/>
      <c r="I38" s="22"/>
      <c r="J38" s="2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4.25">
      <c r="A39" s="23">
        <f>A37+1</f>
        <v>29</v>
      </c>
      <c r="B39" s="23" t="str">
        <f>Лист2!B33</f>
        <v>Рудий Роман Вікторович</v>
      </c>
      <c r="C39" s="22" t="str">
        <f>Лист2!C33</f>
        <v>12.09.1996</v>
      </c>
      <c r="D39" s="29">
        <f>Лист2!D33</f>
        <v>1</v>
      </c>
      <c r="E39" s="22" t="s">
        <v>124</v>
      </c>
      <c r="F39" s="22" t="str">
        <f>Лист2!F33</f>
        <v>Україна</v>
      </c>
      <c r="G39" s="22" t="s">
        <v>222</v>
      </c>
      <c r="H39" s="22" t="str">
        <f>Лист2!H33</f>
        <v>Рудий Д.В.</v>
      </c>
      <c r="I39" s="22">
        <v>9</v>
      </c>
      <c r="J39" s="22">
        <v>195</v>
      </c>
      <c r="K39" s="10"/>
      <c r="L39" s="10"/>
      <c r="M39" s="10"/>
      <c r="N39" s="10"/>
      <c r="O39" s="10"/>
      <c r="P39" s="10"/>
      <c r="Q39" s="10"/>
      <c r="R39" s="10"/>
      <c r="S39" s="2"/>
      <c r="T39" s="2"/>
    </row>
    <row r="40" spans="1:20" ht="24">
      <c r="A40" s="23">
        <f t="shared" si="1"/>
        <v>30</v>
      </c>
      <c r="B40" s="23" t="str">
        <f>Лист2!B22</f>
        <v>Александрук Роман Андрійович</v>
      </c>
      <c r="C40" s="40" t="str">
        <f>Лист2!C22</f>
        <v>15.06.1997</v>
      </c>
      <c r="D40" s="29">
        <f>Лист2!D22</f>
        <v>1</v>
      </c>
      <c r="E40" s="23" t="s">
        <v>124</v>
      </c>
      <c r="F40" s="22" t="str">
        <f>Лист2!F22</f>
        <v>Україна</v>
      </c>
      <c r="G40" s="22" t="str">
        <f>Лист2!G22</f>
        <v>ДЮСШ-5</v>
      </c>
      <c r="H40" s="59" t="str">
        <f>Лист2!H22</f>
        <v>Суржко М.С.,  Білий В.Г.</v>
      </c>
      <c r="I40" s="22">
        <v>9</v>
      </c>
      <c r="J40" s="22">
        <v>189</v>
      </c>
      <c r="K40" s="9"/>
      <c r="L40" s="9"/>
      <c r="M40" s="9"/>
      <c r="N40" s="9"/>
      <c r="O40" s="9"/>
      <c r="P40" s="9"/>
      <c r="Q40" s="9"/>
      <c r="R40" s="9"/>
      <c r="S40" s="2"/>
      <c r="T40" s="2"/>
    </row>
    <row r="41" spans="1:20" ht="14.25">
      <c r="A41" s="23">
        <f t="shared" si="1"/>
        <v>31</v>
      </c>
      <c r="B41" s="23" t="str">
        <f>Лист2!B18</f>
        <v>Кухар Антон Володимирович</v>
      </c>
      <c r="C41" s="40" t="str">
        <f>Лист2!C18</f>
        <v>17.12.1985</v>
      </c>
      <c r="D41" s="29">
        <f>Лист2!D18</f>
        <v>1</v>
      </c>
      <c r="E41" s="22" t="s">
        <v>173</v>
      </c>
      <c r="F41" s="22" t="str">
        <f>Лист2!F18</f>
        <v>Україна</v>
      </c>
      <c r="G41" s="22" t="str">
        <f>Лист2!G18</f>
        <v>ФАіС Києва</v>
      </c>
      <c r="H41" s="22" t="str">
        <f>Лист2!H18</f>
        <v>Карпін С.В.</v>
      </c>
      <c r="I41" s="22">
        <v>8</v>
      </c>
      <c r="J41" s="22">
        <v>157</v>
      </c>
      <c r="K41" s="9"/>
      <c r="L41" s="9"/>
      <c r="M41" s="9"/>
      <c r="N41" s="9"/>
      <c r="O41" s="9"/>
      <c r="P41" s="9"/>
      <c r="Q41" s="9"/>
      <c r="R41" s="9"/>
      <c r="S41" s="2"/>
      <c r="T41" s="2"/>
    </row>
    <row r="42" spans="1:20" ht="14.25">
      <c r="A42" s="23">
        <f t="shared" si="1"/>
        <v>32</v>
      </c>
      <c r="B42" s="58" t="s">
        <v>208</v>
      </c>
      <c r="C42" s="55" t="s">
        <v>227</v>
      </c>
      <c r="D42" s="29">
        <v>1</v>
      </c>
      <c r="E42" s="22" t="s">
        <v>224</v>
      </c>
      <c r="F42" s="22" t="s">
        <v>66</v>
      </c>
      <c r="G42" s="22" t="s">
        <v>225</v>
      </c>
      <c r="H42" s="22" t="s">
        <v>252</v>
      </c>
      <c r="I42" s="22">
        <v>8</v>
      </c>
      <c r="J42" s="22">
        <v>145</v>
      </c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>
      <c r="A43" s="23">
        <f t="shared" si="1"/>
        <v>33</v>
      </c>
      <c r="B43" s="58" t="s">
        <v>207</v>
      </c>
      <c r="C43" s="55" t="s">
        <v>223</v>
      </c>
      <c r="D43" s="29">
        <v>1</v>
      </c>
      <c r="E43" s="22" t="s">
        <v>224</v>
      </c>
      <c r="F43" s="22" t="s">
        <v>66</v>
      </c>
      <c r="G43" s="22" t="s">
        <v>225</v>
      </c>
      <c r="H43" s="22" t="s">
        <v>252</v>
      </c>
      <c r="I43" s="22">
        <v>5</v>
      </c>
      <c r="J43" s="22">
        <v>81</v>
      </c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24">
      <c r="A44" s="23">
        <f t="shared" si="1"/>
        <v>34</v>
      </c>
      <c r="B44" s="58" t="s">
        <v>200</v>
      </c>
      <c r="C44" s="55" t="s">
        <v>218</v>
      </c>
      <c r="D44" s="29">
        <v>1</v>
      </c>
      <c r="E44" s="23" t="s">
        <v>124</v>
      </c>
      <c r="F44" s="22" t="s">
        <v>66</v>
      </c>
      <c r="G44" s="22" t="s">
        <v>108</v>
      </c>
      <c r="H44" s="59" t="s">
        <v>109</v>
      </c>
      <c r="I44" s="22">
        <v>5</v>
      </c>
      <c r="J44" s="22">
        <v>74</v>
      </c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4.25">
      <c r="A45" s="23">
        <f t="shared" si="1"/>
        <v>35</v>
      </c>
      <c r="B45" s="58" t="s">
        <v>193</v>
      </c>
      <c r="C45" s="55" t="s">
        <v>223</v>
      </c>
      <c r="D45" s="29">
        <v>1</v>
      </c>
      <c r="E45" s="22" t="s">
        <v>224</v>
      </c>
      <c r="F45" s="22" t="s">
        <v>66</v>
      </c>
      <c r="G45" s="22" t="s">
        <v>225</v>
      </c>
      <c r="H45" s="22" t="s">
        <v>252</v>
      </c>
      <c r="I45" s="22">
        <v>4</v>
      </c>
      <c r="J45" s="22">
        <v>62</v>
      </c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7" customFormat="1" ht="14.25">
      <c r="A46" s="23">
        <f t="shared" si="1"/>
        <v>36</v>
      </c>
      <c r="B46" s="58" t="s">
        <v>249</v>
      </c>
      <c r="C46" s="55" t="s">
        <v>226</v>
      </c>
      <c r="D46" s="29">
        <v>1</v>
      </c>
      <c r="E46" s="22" t="s">
        <v>224</v>
      </c>
      <c r="F46" s="22" t="s">
        <v>66</v>
      </c>
      <c r="G46" s="22" t="s">
        <v>225</v>
      </c>
      <c r="H46" s="22" t="s">
        <v>252</v>
      </c>
      <c r="I46" s="22">
        <v>3</v>
      </c>
      <c r="J46" s="22">
        <v>42</v>
      </c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10" s="7" customFormat="1" ht="14.25">
      <c r="A47" s="47"/>
      <c r="B47" s="50"/>
      <c r="C47" s="51"/>
      <c r="D47" s="52"/>
      <c r="E47" s="53"/>
      <c r="F47" s="53"/>
      <c r="G47" s="53"/>
      <c r="H47" s="53"/>
      <c r="I47" s="53"/>
      <c r="J47" s="53"/>
    </row>
    <row r="48" spans="1:10" s="7" customFormat="1" ht="14.25">
      <c r="A48" s="47"/>
      <c r="B48" s="50"/>
      <c r="C48" s="51"/>
      <c r="D48" s="52"/>
      <c r="E48" s="53"/>
      <c r="F48" s="53"/>
      <c r="G48" s="53"/>
      <c r="H48" s="53"/>
      <c r="I48" s="53"/>
      <c r="J48" s="53"/>
    </row>
    <row r="49" spans="1:10" s="7" customFormat="1" ht="14.25">
      <c r="A49" s="47"/>
      <c r="B49" s="50"/>
      <c r="C49" s="51"/>
      <c r="D49" s="52"/>
      <c r="E49" s="53"/>
      <c r="F49" s="53"/>
      <c r="G49" s="53"/>
      <c r="H49" s="53"/>
      <c r="I49" s="53"/>
      <c r="J49" s="53"/>
    </row>
    <row r="50" spans="1:10" s="7" customFormat="1" ht="14.25">
      <c r="A50" s="47"/>
      <c r="B50" s="50"/>
      <c r="C50" s="51"/>
      <c r="D50" s="52"/>
      <c r="E50" s="53"/>
      <c r="F50" s="53"/>
      <c r="G50" s="53"/>
      <c r="H50" s="53"/>
      <c r="I50" s="53"/>
      <c r="J50" s="53"/>
    </row>
    <row r="51" spans="1:10" s="7" customFormat="1" ht="14.25">
      <c r="A51" s="47"/>
      <c r="B51" s="50"/>
      <c r="C51" s="51"/>
      <c r="D51" s="52"/>
      <c r="E51" s="53"/>
      <c r="F51" s="53"/>
      <c r="G51" s="53"/>
      <c r="H51" s="53"/>
      <c r="I51" s="53"/>
      <c r="J51" s="53"/>
    </row>
    <row r="52" spans="1:4" s="7" customFormat="1" ht="15">
      <c r="A52" s="47"/>
      <c r="B52" s="8"/>
      <c r="C52" s="54"/>
      <c r="D52" s="17"/>
    </row>
    <row r="53" spans="1:4" s="7" customFormat="1" ht="16.5">
      <c r="A53" s="47"/>
      <c r="B53" s="8"/>
      <c r="C53" s="54"/>
      <c r="D53" s="17"/>
    </row>
    <row r="54" spans="1:17" s="13" customFormat="1" ht="15">
      <c r="A54" s="15" t="s">
        <v>39</v>
      </c>
      <c r="D54" s="14"/>
      <c r="E54" s="14"/>
      <c r="G54" s="20"/>
      <c r="I54" s="15"/>
      <c r="M54" s="4" t="s">
        <v>40</v>
      </c>
      <c r="Q54" s="4"/>
    </row>
    <row r="55" spans="1:17" s="13" customFormat="1" ht="15">
      <c r="A55" s="15"/>
      <c r="B55" s="15"/>
      <c r="C55" s="15"/>
      <c r="D55" s="16"/>
      <c r="E55" s="16"/>
      <c r="F55" s="15"/>
      <c r="G55" s="21"/>
      <c r="I55" s="15"/>
      <c r="M55" s="15"/>
      <c r="Q55" s="15"/>
    </row>
    <row r="56" spans="1:17" s="13" customFormat="1" ht="15">
      <c r="A56" s="15" t="s">
        <v>41</v>
      </c>
      <c r="B56" s="15"/>
      <c r="C56" s="15"/>
      <c r="D56" s="16"/>
      <c r="E56" s="16"/>
      <c r="F56" s="15"/>
      <c r="G56" s="21"/>
      <c r="I56" s="15"/>
      <c r="M56" s="15" t="s">
        <v>47</v>
      </c>
      <c r="Q56" s="15"/>
    </row>
    <row r="57" spans="4:7" s="13" customFormat="1" ht="14.25">
      <c r="D57" s="14"/>
      <c r="E57" s="14"/>
      <c r="G57" s="20"/>
    </row>
    <row r="58" spans="1:17" s="13" customFormat="1" ht="15">
      <c r="A58" s="15" t="s">
        <v>46</v>
      </c>
      <c r="D58" s="14"/>
      <c r="E58" s="14"/>
      <c r="G58" s="20"/>
      <c r="M58" s="4" t="s">
        <v>189</v>
      </c>
      <c r="Q58" s="4"/>
    </row>
    <row r="59" spans="4:17" s="13" customFormat="1" ht="15">
      <c r="D59" s="14"/>
      <c r="E59" s="14"/>
      <c r="G59" s="20"/>
      <c r="M59" s="15"/>
      <c r="Q59" s="15"/>
    </row>
    <row r="60" spans="1:17" ht="15">
      <c r="A60" s="15" t="s">
        <v>46</v>
      </c>
      <c r="E60" s="3"/>
      <c r="G60" s="18"/>
      <c r="M60" s="15" t="s">
        <v>251</v>
      </c>
      <c r="Q60" s="15"/>
    </row>
    <row r="61" spans="13:17" ht="15">
      <c r="M61" s="4"/>
      <c r="Q61" s="4"/>
    </row>
    <row r="62" spans="13:17" ht="15">
      <c r="M62" s="4"/>
      <c r="Q62" s="4"/>
    </row>
  </sheetData>
  <sheetProtection/>
  <autoFilter ref="D1:D62"/>
  <mergeCells count="17">
    <mergeCell ref="A1:T1"/>
    <mergeCell ref="G8:G9"/>
    <mergeCell ref="I8:J8"/>
    <mergeCell ref="A2:T2"/>
    <mergeCell ref="S8:S9"/>
    <mergeCell ref="H8:H9"/>
    <mergeCell ref="T8:T9"/>
    <mergeCell ref="O8:R8"/>
    <mergeCell ref="F4:G4"/>
    <mergeCell ref="K8:N8"/>
    <mergeCell ref="A3:T3"/>
    <mergeCell ref="A8:A9"/>
    <mergeCell ref="B8:B9"/>
    <mergeCell ref="C8:C9"/>
    <mergeCell ref="D8:D9"/>
    <mergeCell ref="E8:E9"/>
    <mergeCell ref="F8:F9"/>
  </mergeCells>
  <printOptions/>
  <pageMargins left="0.7086614173228347" right="0.11811023622047245" top="0.35433070866141736" bottom="0.5511811023622047" header="0.31496062992125984" footer="0"/>
  <pageSetup fitToHeight="2" fitToWidth="1" orientation="landscape" paperSize="9" scale="84" r:id="rId2"/>
  <headerFooter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4">
      <selection activeCell="E21" sqref="E21"/>
    </sheetView>
  </sheetViews>
  <sheetFormatPr defaultColWidth="9.140625" defaultRowHeight="15"/>
  <cols>
    <col min="1" max="1" width="7.00390625" style="1" customWidth="1"/>
    <col min="2" max="2" width="37.140625" style="1" customWidth="1"/>
    <col min="3" max="3" width="8.140625" style="1" customWidth="1"/>
    <col min="4" max="4" width="7.140625" style="3" customWidth="1"/>
    <col min="5" max="5" width="19.00390625" style="3" customWidth="1"/>
    <col min="6" max="6" width="7.7109375" style="1" customWidth="1"/>
    <col min="7" max="7" width="12.421875" style="18" customWidth="1"/>
    <col min="8" max="8" width="13.28125" style="1" customWidth="1"/>
    <col min="9" max="9" width="4.28125" style="1" customWidth="1"/>
    <col min="10" max="10" width="5.28125" style="1" hidden="1" customWidth="1"/>
    <col min="11" max="11" width="7.7109375" style="1" hidden="1" customWidth="1"/>
    <col min="12" max="12" width="4.28125" style="1" hidden="1" customWidth="1"/>
    <col min="13" max="13" width="7.7109375" style="1" hidden="1" customWidth="1"/>
    <col min="14" max="14" width="5.28125" style="1" hidden="1" customWidth="1"/>
    <col min="15" max="15" width="7.7109375" style="1" hidden="1" customWidth="1"/>
    <col min="16" max="16" width="7.7109375" style="1" customWidth="1"/>
    <col min="17" max="20" width="7.57421875" style="1" customWidth="1"/>
    <col min="21" max="23" width="9.140625" style="1" customWidth="1"/>
    <col min="24" max="24" width="11.57421875" style="1" customWidth="1"/>
    <col min="25" max="25" width="17.7109375" style="1" customWidth="1"/>
    <col min="26" max="16384" width="9.140625" style="1" customWidth="1"/>
  </cols>
  <sheetData>
    <row r="1" spans="1:22" ht="18.75" customHeight="1">
      <c r="A1" s="67" t="s">
        <v>33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5" customHeight="1">
      <c r="A2" s="70" t="s">
        <v>244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3.5" customHeight="1">
      <c r="A3" s="62" t="s">
        <v>246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6:7" ht="13.5" customHeight="1">
      <c r="F4" s="73" t="s">
        <v>253</v>
      </c>
      <c r="G4" s="73"/>
    </row>
    <row r="5" spans="1:19" ht="13.5" customHeight="1">
      <c r="A5" s="6" t="s">
        <v>245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5" t="s">
        <v>247</v>
      </c>
    </row>
    <row r="6" spans="1:22" ht="13.5" customHeight="1">
      <c r="A6" s="79" t="s">
        <v>259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12"/>
      <c r="T6" s="12"/>
      <c r="U6" s="12"/>
      <c r="V6" s="12"/>
    </row>
    <row r="7" spans="1:14" ht="13.5" customHeight="1">
      <c r="A7" s="4"/>
      <c r="B7" s="4"/>
      <c r="C7" s="4"/>
      <c r="D7" s="6"/>
      <c r="E7" s="6"/>
      <c r="F7" s="4"/>
      <c r="G7" s="19"/>
      <c r="H7" s="4"/>
      <c r="I7" s="4"/>
      <c r="J7" s="4"/>
      <c r="K7" s="4"/>
      <c r="L7" s="5"/>
      <c r="M7" s="4"/>
      <c r="N7" s="4"/>
    </row>
    <row r="8" spans="1:25" ht="14.25" customHeight="1">
      <c r="A8" s="63" t="s">
        <v>34</v>
      </c>
      <c r="B8" s="63" t="s">
        <v>60</v>
      </c>
      <c r="C8" s="63" t="s">
        <v>61</v>
      </c>
      <c r="D8" s="74" t="s">
        <v>31</v>
      </c>
      <c r="E8" s="63" t="s">
        <v>62</v>
      </c>
      <c r="F8" s="63" t="s">
        <v>63</v>
      </c>
      <c r="G8" s="63" t="s">
        <v>64</v>
      </c>
      <c r="H8" s="63" t="s">
        <v>5</v>
      </c>
      <c r="I8" s="76" t="s">
        <v>35</v>
      </c>
      <c r="J8" s="77"/>
      <c r="K8" s="77"/>
      <c r="L8" s="77"/>
      <c r="M8" s="77"/>
      <c r="N8" s="77"/>
      <c r="O8" s="77"/>
      <c r="P8" s="78"/>
      <c r="Q8" s="72" t="s">
        <v>36</v>
      </c>
      <c r="R8" s="72"/>
      <c r="S8" s="72"/>
      <c r="T8" s="72"/>
      <c r="U8" s="71" t="s">
        <v>37</v>
      </c>
      <c r="V8" s="71" t="s">
        <v>38</v>
      </c>
      <c r="W8" s="1" t="s">
        <v>188</v>
      </c>
      <c r="Y8" s="1" t="s">
        <v>187</v>
      </c>
    </row>
    <row r="9" spans="1:25" ht="24" customHeight="1">
      <c r="A9" s="64"/>
      <c r="B9" s="64"/>
      <c r="C9" s="64"/>
      <c r="D9" s="75"/>
      <c r="E9" s="64"/>
      <c r="F9" s="64"/>
      <c r="G9" s="64"/>
      <c r="H9" s="64"/>
      <c r="I9" s="61" t="s">
        <v>42</v>
      </c>
      <c r="J9" s="2" t="s">
        <v>43</v>
      </c>
      <c r="K9" s="2" t="s">
        <v>44</v>
      </c>
      <c r="L9" s="2"/>
      <c r="M9" s="2"/>
      <c r="N9" s="2"/>
      <c r="O9" s="2"/>
      <c r="P9" s="2" t="s">
        <v>45</v>
      </c>
      <c r="Q9" s="2" t="s">
        <v>42</v>
      </c>
      <c r="R9" s="2" t="s">
        <v>44</v>
      </c>
      <c r="S9" s="2" t="s">
        <v>43</v>
      </c>
      <c r="T9" s="2" t="s">
        <v>44</v>
      </c>
      <c r="U9" s="71"/>
      <c r="V9" s="71"/>
      <c r="W9" s="44">
        <v>0.5</v>
      </c>
      <c r="Y9" s="45">
        <f>317+214+150+90+85+65+61+59+45+40</f>
        <v>1126</v>
      </c>
    </row>
    <row r="10" spans="1:25" ht="13.5" customHeight="1">
      <c r="A10" s="24">
        <v>1</v>
      </c>
      <c r="B10" s="23" t="s">
        <v>19</v>
      </c>
      <c r="C10" s="39">
        <v>30148</v>
      </c>
      <c r="D10" s="24" t="s">
        <v>4</v>
      </c>
      <c r="E10" s="23" t="s">
        <v>173</v>
      </c>
      <c r="F10" s="23" t="s">
        <v>66</v>
      </c>
      <c r="G10" s="23" t="s">
        <v>76</v>
      </c>
      <c r="H10" s="23" t="s">
        <v>1</v>
      </c>
      <c r="I10" s="23">
        <v>14</v>
      </c>
      <c r="J10" s="23"/>
      <c r="K10" s="23"/>
      <c r="L10" s="23"/>
      <c r="M10" s="23"/>
      <c r="N10" s="23"/>
      <c r="O10" s="23"/>
      <c r="P10" s="23">
        <v>382</v>
      </c>
      <c r="Q10" s="23">
        <v>4</v>
      </c>
      <c r="R10" s="23">
        <v>4</v>
      </c>
      <c r="S10" s="23">
        <v>4</v>
      </c>
      <c r="T10" s="23">
        <v>4</v>
      </c>
      <c r="U10" s="24" t="s">
        <v>4</v>
      </c>
      <c r="V10" s="24">
        <f>ROUNDUP(W10*$W$9,0)</f>
        <v>30</v>
      </c>
      <c r="W10" s="1">
        <v>60</v>
      </c>
      <c r="Y10" s="45"/>
    </row>
    <row r="11" spans="1:23" s="20" customFormat="1" ht="14.25">
      <c r="A11" s="24">
        <f aca="true" t="shared" si="0" ref="A11:A18">A10+1</f>
        <v>2</v>
      </c>
      <c r="B11" s="23" t="s">
        <v>202</v>
      </c>
      <c r="C11" s="39" t="s">
        <v>239</v>
      </c>
      <c r="D11" s="24" t="s">
        <v>17</v>
      </c>
      <c r="E11" s="23" t="s">
        <v>48</v>
      </c>
      <c r="F11" s="23" t="s">
        <v>66</v>
      </c>
      <c r="G11" s="23" t="s">
        <v>240</v>
      </c>
      <c r="H11" s="23" t="s">
        <v>241</v>
      </c>
      <c r="I11" s="23">
        <v>15</v>
      </c>
      <c r="J11" s="23"/>
      <c r="K11" s="23"/>
      <c r="L11" s="23"/>
      <c r="M11" s="23"/>
      <c r="N11" s="23"/>
      <c r="O11" s="23"/>
      <c r="P11" s="23">
        <v>477</v>
      </c>
      <c r="Q11" s="23">
        <v>4</v>
      </c>
      <c r="R11" s="23">
        <v>5</v>
      </c>
      <c r="S11" s="23">
        <v>4</v>
      </c>
      <c r="T11" s="23">
        <v>5</v>
      </c>
      <c r="U11" s="24" t="s">
        <v>4</v>
      </c>
      <c r="V11" s="24">
        <f>ROUNDUP(W11*$W$9,0)</f>
        <v>28</v>
      </c>
      <c r="W11" s="1">
        <v>55</v>
      </c>
    </row>
    <row r="12" spans="1:25" s="20" customFormat="1" ht="13.5" customHeight="1">
      <c r="A12" s="24">
        <f t="shared" si="0"/>
        <v>3</v>
      </c>
      <c r="B12" s="23" t="s">
        <v>191</v>
      </c>
      <c r="C12" s="39" t="s">
        <v>232</v>
      </c>
      <c r="D12" s="24" t="s">
        <v>17</v>
      </c>
      <c r="E12" s="23" t="s">
        <v>124</v>
      </c>
      <c r="F12" s="23" t="s">
        <v>66</v>
      </c>
      <c r="G12" s="23" t="s">
        <v>261</v>
      </c>
      <c r="H12" s="60" t="s">
        <v>256</v>
      </c>
      <c r="I12" s="23">
        <v>15</v>
      </c>
      <c r="J12" s="23"/>
      <c r="K12" s="23"/>
      <c r="L12" s="23"/>
      <c r="M12" s="23"/>
      <c r="N12" s="23"/>
      <c r="O12" s="23"/>
      <c r="P12" s="23">
        <v>497</v>
      </c>
      <c r="Q12" s="23">
        <v>4</v>
      </c>
      <c r="R12" s="23">
        <v>6</v>
      </c>
      <c r="S12" s="23">
        <v>4</v>
      </c>
      <c r="T12" s="23">
        <v>5</v>
      </c>
      <c r="U12" s="24" t="s">
        <v>4</v>
      </c>
      <c r="V12" s="24">
        <f aca="true" t="shared" si="1" ref="V12:V24">ROUNDUP(W12*$W$9,0)</f>
        <v>23</v>
      </c>
      <c r="W12" s="1">
        <v>45</v>
      </c>
      <c r="Y12" s="20">
        <f>528/1126</f>
        <v>0.4689165186500888</v>
      </c>
    </row>
    <row r="13" spans="1:23" s="20" customFormat="1" ht="12">
      <c r="A13" s="24">
        <f t="shared" si="0"/>
        <v>4</v>
      </c>
      <c r="B13" s="23" t="s">
        <v>195</v>
      </c>
      <c r="C13" s="39" t="s">
        <v>228</v>
      </c>
      <c r="D13" s="24" t="s">
        <v>17</v>
      </c>
      <c r="E13" s="23" t="s">
        <v>75</v>
      </c>
      <c r="F13" s="23" t="s">
        <v>66</v>
      </c>
      <c r="G13" s="23" t="s">
        <v>76</v>
      </c>
      <c r="H13" s="23" t="s">
        <v>229</v>
      </c>
      <c r="I13" s="23">
        <v>14</v>
      </c>
      <c r="J13" s="23"/>
      <c r="K13" s="23"/>
      <c r="L13" s="23"/>
      <c r="M13" s="23"/>
      <c r="N13" s="23"/>
      <c r="O13" s="23"/>
      <c r="P13" s="23">
        <v>409</v>
      </c>
      <c r="Q13" s="23">
        <v>3</v>
      </c>
      <c r="R13" s="23">
        <v>5</v>
      </c>
      <c r="S13" s="23">
        <v>4</v>
      </c>
      <c r="T13" s="23">
        <v>14</v>
      </c>
      <c r="U13" s="24">
        <v>1</v>
      </c>
      <c r="V13" s="24">
        <f t="shared" si="1"/>
        <v>18</v>
      </c>
      <c r="W13" s="20">
        <v>35</v>
      </c>
    </row>
    <row r="14" spans="1:23" s="20" customFormat="1" ht="12">
      <c r="A14" s="24">
        <f t="shared" si="0"/>
        <v>5</v>
      </c>
      <c r="B14" s="23" t="s">
        <v>15</v>
      </c>
      <c r="C14" s="39" t="s">
        <v>157</v>
      </c>
      <c r="D14" s="24" t="s">
        <v>17</v>
      </c>
      <c r="E14" s="23" t="s">
        <v>65</v>
      </c>
      <c r="F14" s="23" t="s">
        <v>66</v>
      </c>
      <c r="G14" s="23" t="s">
        <v>67</v>
      </c>
      <c r="H14" s="23" t="s">
        <v>158</v>
      </c>
      <c r="I14" s="23">
        <v>13</v>
      </c>
      <c r="J14" s="23"/>
      <c r="K14" s="23"/>
      <c r="L14" s="23"/>
      <c r="M14" s="23"/>
      <c r="N14" s="23"/>
      <c r="O14" s="23"/>
      <c r="P14" s="23">
        <v>346</v>
      </c>
      <c r="Q14" s="23">
        <v>3</v>
      </c>
      <c r="R14" s="23">
        <v>6</v>
      </c>
      <c r="S14" s="23">
        <v>4</v>
      </c>
      <c r="T14" s="23">
        <v>12</v>
      </c>
      <c r="U14" s="24">
        <v>1</v>
      </c>
      <c r="V14" s="24">
        <f t="shared" si="1"/>
        <v>13</v>
      </c>
      <c r="W14" s="20">
        <v>25</v>
      </c>
    </row>
    <row r="15" spans="1:23" s="20" customFormat="1" ht="12">
      <c r="A15" s="24">
        <f t="shared" si="0"/>
        <v>6</v>
      </c>
      <c r="B15" s="23" t="s">
        <v>230</v>
      </c>
      <c r="C15" s="39" t="s">
        <v>231</v>
      </c>
      <c r="D15" s="24">
        <v>1</v>
      </c>
      <c r="E15" s="23" t="s">
        <v>75</v>
      </c>
      <c r="F15" s="23" t="s">
        <v>66</v>
      </c>
      <c r="G15" s="23" t="s">
        <v>76</v>
      </c>
      <c r="H15" s="23" t="s">
        <v>210</v>
      </c>
      <c r="I15" s="23">
        <v>11</v>
      </c>
      <c r="J15" s="23"/>
      <c r="K15" s="23"/>
      <c r="L15" s="23"/>
      <c r="M15" s="23"/>
      <c r="N15" s="23"/>
      <c r="O15" s="23"/>
      <c r="P15" s="23">
        <v>291</v>
      </c>
      <c r="Q15" s="23">
        <v>2</v>
      </c>
      <c r="R15" s="23">
        <v>2</v>
      </c>
      <c r="S15" s="23">
        <v>3</v>
      </c>
      <c r="T15" s="23">
        <v>7</v>
      </c>
      <c r="U15" s="24"/>
      <c r="V15" s="24">
        <f t="shared" si="1"/>
        <v>10</v>
      </c>
      <c r="W15" s="20">
        <v>20</v>
      </c>
    </row>
    <row r="16" spans="1:23" s="20" customFormat="1" ht="12" customHeight="1">
      <c r="A16" s="24">
        <f t="shared" si="0"/>
        <v>7</v>
      </c>
      <c r="B16" s="23" t="s">
        <v>203</v>
      </c>
      <c r="C16" s="39">
        <v>27768</v>
      </c>
      <c r="D16" s="24" t="s">
        <v>242</v>
      </c>
      <c r="E16" s="23" t="s">
        <v>65</v>
      </c>
      <c r="F16" s="23" t="s">
        <v>66</v>
      </c>
      <c r="G16" s="23" t="s">
        <v>260</v>
      </c>
      <c r="H16" s="23" t="s">
        <v>89</v>
      </c>
      <c r="I16" s="23">
        <v>13</v>
      </c>
      <c r="J16" s="23"/>
      <c r="K16" s="23"/>
      <c r="L16" s="23"/>
      <c r="M16" s="23"/>
      <c r="N16" s="23"/>
      <c r="O16" s="23"/>
      <c r="P16" s="23">
        <v>350</v>
      </c>
      <c r="Q16" s="23">
        <v>2</v>
      </c>
      <c r="R16" s="23">
        <v>3</v>
      </c>
      <c r="S16" s="23">
        <v>3</v>
      </c>
      <c r="T16" s="23">
        <v>4</v>
      </c>
      <c r="U16" s="23"/>
      <c r="V16" s="24">
        <f t="shared" si="1"/>
        <v>8</v>
      </c>
      <c r="W16" s="20">
        <v>15</v>
      </c>
    </row>
    <row r="17" spans="1:23" s="20" customFormat="1" ht="24">
      <c r="A17" s="24">
        <f t="shared" si="0"/>
        <v>8</v>
      </c>
      <c r="B17" s="23" t="s">
        <v>192</v>
      </c>
      <c r="C17" s="39" t="s">
        <v>233</v>
      </c>
      <c r="D17" s="24">
        <v>1</v>
      </c>
      <c r="E17" s="23" t="s">
        <v>124</v>
      </c>
      <c r="F17" s="23" t="s">
        <v>66</v>
      </c>
      <c r="G17" s="23" t="s">
        <v>261</v>
      </c>
      <c r="H17" s="60" t="s">
        <v>234</v>
      </c>
      <c r="I17" s="23">
        <v>11</v>
      </c>
      <c r="J17" s="23"/>
      <c r="K17" s="23"/>
      <c r="L17" s="23"/>
      <c r="M17" s="23"/>
      <c r="N17" s="23"/>
      <c r="O17" s="23"/>
      <c r="P17" s="23">
        <v>270</v>
      </c>
      <c r="Q17" s="23">
        <v>1</v>
      </c>
      <c r="R17" s="23">
        <v>1</v>
      </c>
      <c r="S17" s="23">
        <v>1</v>
      </c>
      <c r="T17" s="23">
        <v>1</v>
      </c>
      <c r="U17" s="23"/>
      <c r="V17" s="24">
        <f t="shared" si="1"/>
        <v>5</v>
      </c>
      <c r="W17" s="20">
        <v>10</v>
      </c>
    </row>
    <row r="18" spans="1:23" s="20" customFormat="1" ht="24">
      <c r="A18" s="24">
        <f t="shared" si="0"/>
        <v>9</v>
      </c>
      <c r="B18" s="23" t="s">
        <v>163</v>
      </c>
      <c r="C18" s="39" t="s">
        <v>164</v>
      </c>
      <c r="D18" s="24" t="s">
        <v>4</v>
      </c>
      <c r="E18" s="23" t="s">
        <v>48</v>
      </c>
      <c r="F18" s="23" t="s">
        <v>66</v>
      </c>
      <c r="G18" s="23" t="s">
        <v>165</v>
      </c>
      <c r="H18" s="60" t="s">
        <v>166</v>
      </c>
      <c r="I18" s="23">
        <v>11</v>
      </c>
      <c r="J18" s="23"/>
      <c r="K18" s="23"/>
      <c r="L18" s="23"/>
      <c r="M18" s="23"/>
      <c r="N18" s="23"/>
      <c r="O18" s="23"/>
      <c r="P18" s="23">
        <v>266</v>
      </c>
      <c r="Q18" s="23"/>
      <c r="R18" s="23"/>
      <c r="S18" s="23"/>
      <c r="T18" s="23"/>
      <c r="U18" s="23"/>
      <c r="V18" s="24">
        <f t="shared" si="1"/>
        <v>5</v>
      </c>
      <c r="W18" s="20">
        <v>9</v>
      </c>
    </row>
    <row r="19" spans="1:23" s="20" customFormat="1" ht="12">
      <c r="A19" s="24">
        <f aca="true" t="shared" si="2" ref="A19:A26">A18+1</f>
        <v>10</v>
      </c>
      <c r="B19" s="23" t="s">
        <v>56</v>
      </c>
      <c r="C19" s="39" t="s">
        <v>160</v>
      </c>
      <c r="D19" s="24" t="s">
        <v>4</v>
      </c>
      <c r="E19" s="23" t="s">
        <v>78</v>
      </c>
      <c r="F19" s="23" t="s">
        <v>66</v>
      </c>
      <c r="G19" s="23" t="s">
        <v>82</v>
      </c>
      <c r="H19" s="23" t="s">
        <v>83</v>
      </c>
      <c r="I19" s="23">
        <v>9</v>
      </c>
      <c r="J19" s="23"/>
      <c r="K19" s="23"/>
      <c r="L19" s="23"/>
      <c r="M19" s="23"/>
      <c r="N19" s="23"/>
      <c r="O19" s="23"/>
      <c r="P19" s="23">
        <v>254</v>
      </c>
      <c r="Q19" s="23"/>
      <c r="R19" s="23"/>
      <c r="S19" s="23"/>
      <c r="T19" s="23"/>
      <c r="U19" s="23"/>
      <c r="V19" s="24">
        <f t="shared" si="1"/>
        <v>4</v>
      </c>
      <c r="W19" s="20">
        <v>8</v>
      </c>
    </row>
    <row r="20" spans="1:23" s="20" customFormat="1" ht="12">
      <c r="A20" s="24">
        <f t="shared" si="2"/>
        <v>11</v>
      </c>
      <c r="B20" s="23" t="s">
        <v>194</v>
      </c>
      <c r="C20" s="39" t="s">
        <v>235</v>
      </c>
      <c r="D20" s="24">
        <v>1</v>
      </c>
      <c r="E20" s="23" t="s">
        <v>75</v>
      </c>
      <c r="F20" s="23" t="s">
        <v>66</v>
      </c>
      <c r="G20" s="23" t="s">
        <v>76</v>
      </c>
      <c r="H20" s="23" t="s">
        <v>236</v>
      </c>
      <c r="I20" s="23">
        <v>9</v>
      </c>
      <c r="J20" s="23"/>
      <c r="K20" s="23"/>
      <c r="L20" s="23"/>
      <c r="M20" s="23"/>
      <c r="N20" s="23"/>
      <c r="O20" s="23"/>
      <c r="P20" s="23">
        <v>196</v>
      </c>
      <c r="Q20" s="23"/>
      <c r="R20" s="23"/>
      <c r="S20" s="23"/>
      <c r="T20" s="23"/>
      <c r="U20" s="23"/>
      <c r="V20" s="24">
        <f t="shared" si="1"/>
        <v>4</v>
      </c>
      <c r="W20" s="20">
        <v>7</v>
      </c>
    </row>
    <row r="21" spans="1:23" s="20" customFormat="1" ht="12">
      <c r="A21" s="24">
        <f t="shared" si="2"/>
        <v>12</v>
      </c>
      <c r="B21" s="23" t="s">
        <v>175</v>
      </c>
      <c r="C21" s="39">
        <v>26594</v>
      </c>
      <c r="D21" s="24">
        <v>1</v>
      </c>
      <c r="E21" s="23" t="s">
        <v>173</v>
      </c>
      <c r="F21" s="23" t="s">
        <v>66</v>
      </c>
      <c r="G21" s="23" t="s">
        <v>76</v>
      </c>
      <c r="H21" s="23" t="s">
        <v>176</v>
      </c>
      <c r="I21" s="23">
        <v>7</v>
      </c>
      <c r="J21" s="23"/>
      <c r="K21" s="23"/>
      <c r="L21" s="23"/>
      <c r="M21" s="23"/>
      <c r="N21" s="23"/>
      <c r="O21" s="23"/>
      <c r="P21" s="23">
        <v>140</v>
      </c>
      <c r="Q21" s="23"/>
      <c r="R21" s="23"/>
      <c r="S21" s="23"/>
      <c r="T21" s="23"/>
      <c r="U21" s="23"/>
      <c r="V21" s="24">
        <f t="shared" si="1"/>
        <v>3</v>
      </c>
      <c r="W21" s="20">
        <v>6</v>
      </c>
    </row>
    <row r="22" spans="1:23" s="20" customFormat="1" ht="12">
      <c r="A22" s="24">
        <f t="shared" si="2"/>
        <v>13</v>
      </c>
      <c r="B22" s="23" t="s">
        <v>177</v>
      </c>
      <c r="C22" s="39">
        <v>33613</v>
      </c>
      <c r="D22" s="24">
        <v>1</v>
      </c>
      <c r="E22" s="23" t="s">
        <v>124</v>
      </c>
      <c r="F22" s="23" t="s">
        <v>66</v>
      </c>
      <c r="G22" s="23" t="s">
        <v>125</v>
      </c>
      <c r="H22" s="23" t="s">
        <v>132</v>
      </c>
      <c r="I22" s="23">
        <v>7</v>
      </c>
      <c r="J22" s="23"/>
      <c r="K22" s="23"/>
      <c r="L22" s="23"/>
      <c r="M22" s="23"/>
      <c r="N22" s="23"/>
      <c r="O22" s="23"/>
      <c r="P22" s="23">
        <v>134</v>
      </c>
      <c r="Q22" s="23"/>
      <c r="R22" s="23"/>
      <c r="S22" s="23"/>
      <c r="T22" s="23"/>
      <c r="U22" s="23"/>
      <c r="V22" s="24">
        <f t="shared" si="1"/>
        <v>3</v>
      </c>
      <c r="W22" s="20">
        <v>5</v>
      </c>
    </row>
    <row r="23" spans="1:23" s="20" customFormat="1" ht="12">
      <c r="A23" s="24">
        <f t="shared" si="2"/>
        <v>14</v>
      </c>
      <c r="B23" s="23" t="s">
        <v>156</v>
      </c>
      <c r="C23" s="39">
        <v>32537</v>
      </c>
      <c r="D23" s="24">
        <v>1</v>
      </c>
      <c r="E23" s="23" t="s">
        <v>147</v>
      </c>
      <c r="F23" s="23" t="s">
        <v>66</v>
      </c>
      <c r="G23" s="23" t="s">
        <v>148</v>
      </c>
      <c r="H23" s="23" t="s">
        <v>1</v>
      </c>
      <c r="I23" s="23">
        <v>6</v>
      </c>
      <c r="J23" s="23"/>
      <c r="K23" s="23"/>
      <c r="L23" s="23"/>
      <c r="M23" s="23"/>
      <c r="N23" s="23"/>
      <c r="O23" s="23"/>
      <c r="P23" s="23">
        <v>110</v>
      </c>
      <c r="Q23" s="23"/>
      <c r="R23" s="23"/>
      <c r="S23" s="23"/>
      <c r="T23" s="23"/>
      <c r="U23" s="23"/>
      <c r="V23" s="24">
        <f t="shared" si="1"/>
        <v>2</v>
      </c>
      <c r="W23" s="20">
        <v>4</v>
      </c>
    </row>
    <row r="24" spans="1:23" s="20" customFormat="1" ht="12">
      <c r="A24" s="24">
        <f t="shared" si="2"/>
        <v>15</v>
      </c>
      <c r="B24" s="23" t="s">
        <v>209</v>
      </c>
      <c r="C24" s="39">
        <v>35999</v>
      </c>
      <c r="D24" s="24">
        <v>1</v>
      </c>
      <c r="E24" s="23" t="s">
        <v>173</v>
      </c>
      <c r="F24" s="23" t="s">
        <v>66</v>
      </c>
      <c r="G24" s="23" t="s">
        <v>76</v>
      </c>
      <c r="H24" s="23" t="s">
        <v>243</v>
      </c>
      <c r="I24" s="23">
        <v>2</v>
      </c>
      <c r="J24" s="23"/>
      <c r="K24" s="23"/>
      <c r="L24" s="23"/>
      <c r="M24" s="23"/>
      <c r="N24" s="23"/>
      <c r="O24" s="23"/>
      <c r="P24" s="23">
        <v>30</v>
      </c>
      <c r="Q24" s="23"/>
      <c r="R24" s="23"/>
      <c r="S24" s="23"/>
      <c r="T24" s="23"/>
      <c r="U24" s="23"/>
      <c r="V24" s="24">
        <f t="shared" si="1"/>
        <v>2</v>
      </c>
      <c r="W24" s="20">
        <v>3</v>
      </c>
    </row>
    <row r="25" spans="1:22" s="20" customFormat="1" ht="12">
      <c r="A25" s="24">
        <f t="shared" si="2"/>
        <v>16</v>
      </c>
      <c r="B25" s="23" t="s">
        <v>205</v>
      </c>
      <c r="C25" s="39" t="s">
        <v>237</v>
      </c>
      <c r="D25" s="24">
        <v>1</v>
      </c>
      <c r="E25" s="23" t="s">
        <v>224</v>
      </c>
      <c r="F25" s="23" t="s">
        <v>66</v>
      </c>
      <c r="G25" s="23" t="s">
        <v>225</v>
      </c>
      <c r="H25" s="22" t="s">
        <v>252</v>
      </c>
      <c r="I25" s="23">
        <v>2</v>
      </c>
      <c r="J25" s="23"/>
      <c r="K25" s="23"/>
      <c r="L25" s="23"/>
      <c r="M25" s="23"/>
      <c r="N25" s="23"/>
      <c r="O25" s="23"/>
      <c r="P25" s="23">
        <v>26</v>
      </c>
      <c r="Q25" s="23"/>
      <c r="R25" s="23"/>
      <c r="S25" s="23"/>
      <c r="T25" s="23"/>
      <c r="U25" s="23"/>
      <c r="V25" s="24"/>
    </row>
    <row r="26" spans="1:22" s="20" customFormat="1" ht="12">
      <c r="A26" s="24">
        <f t="shared" si="2"/>
        <v>17</v>
      </c>
      <c r="B26" s="23" t="s">
        <v>206</v>
      </c>
      <c r="C26" s="39" t="s">
        <v>238</v>
      </c>
      <c r="D26" s="24">
        <v>1</v>
      </c>
      <c r="E26" s="23" t="s">
        <v>224</v>
      </c>
      <c r="F26" s="23" t="s">
        <v>66</v>
      </c>
      <c r="G26" s="23" t="s">
        <v>225</v>
      </c>
      <c r="H26" s="22" t="s">
        <v>252</v>
      </c>
      <c r="I26" s="23">
        <v>1</v>
      </c>
      <c r="J26" s="23"/>
      <c r="K26" s="23"/>
      <c r="L26" s="23"/>
      <c r="M26" s="23"/>
      <c r="N26" s="23"/>
      <c r="O26" s="23"/>
      <c r="P26" s="23">
        <v>10</v>
      </c>
      <c r="Q26" s="23"/>
      <c r="R26" s="23"/>
      <c r="S26" s="23"/>
      <c r="T26" s="23"/>
      <c r="U26" s="23"/>
      <c r="V26" s="24"/>
    </row>
    <row r="27" spans="1:22" s="20" customFormat="1" ht="12">
      <c r="A27" s="46"/>
      <c r="B27" s="47"/>
      <c r="C27" s="48"/>
      <c r="D27" s="46"/>
      <c r="E27" s="47"/>
      <c r="F27" s="47"/>
      <c r="G27" s="47"/>
      <c r="H27" s="53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6"/>
    </row>
    <row r="28" spans="1:22" s="20" customFormat="1" ht="12">
      <c r="A28" s="46"/>
      <c r="B28" s="47"/>
      <c r="C28" s="48"/>
      <c r="D28" s="46"/>
      <c r="E28" s="47"/>
      <c r="F28" s="47"/>
      <c r="G28" s="47"/>
      <c r="H28" s="53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6"/>
    </row>
    <row r="29" spans="1:22" s="20" customFormat="1" ht="12">
      <c r="A29" s="46"/>
      <c r="B29" s="47"/>
      <c r="C29" s="48"/>
      <c r="D29" s="46"/>
      <c r="E29" s="47"/>
      <c r="F29" s="47"/>
      <c r="G29" s="47"/>
      <c r="H29" s="53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6"/>
    </row>
    <row r="30" spans="1:22" s="20" customFormat="1" ht="12">
      <c r="A30" s="46"/>
      <c r="B30" s="47"/>
      <c r="C30" s="48"/>
      <c r="D30" s="46"/>
      <c r="E30" s="47"/>
      <c r="F30" s="47"/>
      <c r="G30" s="47"/>
      <c r="H30" s="53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6"/>
    </row>
    <row r="31" spans="1:22" s="20" customFormat="1" ht="12">
      <c r="A31" s="46"/>
      <c r="B31" s="47"/>
      <c r="C31" s="48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6"/>
    </row>
    <row r="32" spans="1:19" s="13" customFormat="1" ht="15">
      <c r="A32" s="15" t="s">
        <v>39</v>
      </c>
      <c r="D32" s="14"/>
      <c r="E32" s="14"/>
      <c r="G32" s="20"/>
      <c r="I32" s="15"/>
      <c r="J32" s="15"/>
      <c r="S32" s="4" t="s">
        <v>40</v>
      </c>
    </row>
    <row r="33" spans="1:19" s="13" customFormat="1" ht="15">
      <c r="A33" s="15"/>
      <c r="B33" s="15"/>
      <c r="C33" s="15"/>
      <c r="D33" s="16"/>
      <c r="E33" s="16"/>
      <c r="F33" s="15"/>
      <c r="G33" s="21"/>
      <c r="I33" s="15"/>
      <c r="J33" s="15"/>
      <c r="S33" s="15"/>
    </row>
    <row r="34" spans="1:19" s="13" customFormat="1" ht="15">
      <c r="A34" s="15" t="s">
        <v>41</v>
      </c>
      <c r="B34" s="15"/>
      <c r="C34" s="15"/>
      <c r="D34" s="16"/>
      <c r="E34" s="16"/>
      <c r="F34" s="15"/>
      <c r="G34" s="21"/>
      <c r="I34" s="15"/>
      <c r="J34" s="15"/>
      <c r="S34" s="15" t="s">
        <v>47</v>
      </c>
    </row>
    <row r="35" spans="4:7" s="13" customFormat="1" ht="14.25">
      <c r="D35" s="14"/>
      <c r="E35" s="14"/>
      <c r="G35" s="20"/>
    </row>
    <row r="36" spans="1:19" s="13" customFormat="1" ht="15">
      <c r="A36" s="15" t="s">
        <v>46</v>
      </c>
      <c r="D36" s="14"/>
      <c r="E36" s="14"/>
      <c r="G36" s="20"/>
      <c r="S36" s="4" t="s">
        <v>189</v>
      </c>
    </row>
    <row r="37" spans="4:19" s="13" customFormat="1" ht="15">
      <c r="D37" s="14"/>
      <c r="E37" s="14"/>
      <c r="G37" s="20"/>
      <c r="S37" s="15"/>
    </row>
    <row r="38" spans="1:19" ht="15">
      <c r="A38" s="15" t="s">
        <v>46</v>
      </c>
      <c r="S38" s="15" t="s">
        <v>251</v>
      </c>
    </row>
    <row r="39" ht="15">
      <c r="S39" s="4"/>
    </row>
    <row r="40" ht="15">
      <c r="S40" s="4"/>
    </row>
  </sheetData>
  <sheetProtection/>
  <autoFilter ref="B1:B40"/>
  <mergeCells count="17">
    <mergeCell ref="A6:R6"/>
    <mergeCell ref="A1:V1"/>
    <mergeCell ref="A3:V3"/>
    <mergeCell ref="A2:V2"/>
    <mergeCell ref="V8:V9"/>
    <mergeCell ref="A8:A9"/>
    <mergeCell ref="B8:B9"/>
    <mergeCell ref="C8:C9"/>
    <mergeCell ref="U8:U9"/>
    <mergeCell ref="F4:G4"/>
    <mergeCell ref="Q8:T8"/>
    <mergeCell ref="D8:D9"/>
    <mergeCell ref="E8:E9"/>
    <mergeCell ref="F8:F9"/>
    <mergeCell ref="G8:G9"/>
    <mergeCell ref="H8:H9"/>
    <mergeCell ref="I8:P8"/>
  </mergeCells>
  <printOptions/>
  <pageMargins left="0.7086614173228347" right="0.11811023622047245" top="0.7480314960629921" bottom="0.5511811023622047" header="0.31496062992125984" footer="0.31496062992125984"/>
  <pageSetup fitToHeight="1" fitToWidth="1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40">
      <selection activeCell="H52" sqref="H52"/>
    </sheetView>
  </sheetViews>
  <sheetFormatPr defaultColWidth="9.140625" defaultRowHeight="15"/>
  <cols>
    <col min="1" max="1" width="5.140625" style="1" customWidth="1"/>
    <col min="2" max="2" width="30.28125" style="13" customWidth="1"/>
    <col min="3" max="3" width="11.28125" style="3" customWidth="1"/>
    <col min="4" max="4" width="8.7109375" style="3" customWidth="1"/>
    <col min="5" max="5" width="21.28125" style="1" customWidth="1"/>
    <col min="6" max="6" width="8.8515625" style="1" customWidth="1"/>
    <col min="7" max="7" width="19.140625" style="1" customWidth="1"/>
    <col min="8" max="8" width="28.28125" style="1" customWidth="1"/>
    <col min="9" max="16384" width="8.8515625" style="1" customWidth="1"/>
  </cols>
  <sheetData>
    <row r="2" spans="1:8" ht="14.25">
      <c r="A2" s="63" t="s">
        <v>59</v>
      </c>
      <c r="B2" s="63" t="s">
        <v>60</v>
      </c>
      <c r="C2" s="81" t="s">
        <v>61</v>
      </c>
      <c r="D2" s="74" t="s">
        <v>31</v>
      </c>
      <c r="E2" s="63" t="s">
        <v>62</v>
      </c>
      <c r="F2" s="63" t="s">
        <v>63</v>
      </c>
      <c r="G2" s="63" t="s">
        <v>64</v>
      </c>
      <c r="H2" s="63" t="s">
        <v>5</v>
      </c>
    </row>
    <row r="3" spans="1:8" ht="14.25">
      <c r="A3" s="64"/>
      <c r="B3" s="64"/>
      <c r="C3" s="82"/>
      <c r="D3" s="75"/>
      <c r="E3" s="64"/>
      <c r="F3" s="64"/>
      <c r="G3" s="64"/>
      <c r="H3" s="64"/>
    </row>
    <row r="4" spans="1:8" ht="19.5" customHeight="1">
      <c r="A4" s="80"/>
      <c r="B4" s="80"/>
      <c r="C4" s="83"/>
      <c r="D4" s="84"/>
      <c r="E4" s="80"/>
      <c r="F4" s="80"/>
      <c r="G4" s="80"/>
      <c r="H4" s="80"/>
    </row>
    <row r="5" spans="1:8" ht="16.5" customHeight="1">
      <c r="A5" s="25">
        <v>1</v>
      </c>
      <c r="B5" s="30" t="s">
        <v>13</v>
      </c>
      <c r="C5" s="38">
        <v>31196</v>
      </c>
      <c r="D5" s="26" t="s">
        <v>17</v>
      </c>
      <c r="E5" s="2" t="s">
        <v>65</v>
      </c>
      <c r="F5" s="2" t="s">
        <v>66</v>
      </c>
      <c r="G5" s="2" t="s">
        <v>67</v>
      </c>
      <c r="H5" s="2" t="s">
        <v>68</v>
      </c>
    </row>
    <row r="6" spans="1:8" ht="16.5" customHeight="1">
      <c r="A6" s="25">
        <v>2</v>
      </c>
      <c r="B6" s="30" t="s">
        <v>190</v>
      </c>
      <c r="C6" s="38">
        <v>32861</v>
      </c>
      <c r="D6" s="26" t="s">
        <v>4</v>
      </c>
      <c r="E6" s="2" t="s">
        <v>65</v>
      </c>
      <c r="F6" s="2" t="s">
        <v>66</v>
      </c>
      <c r="G6" s="2" t="s">
        <v>184</v>
      </c>
      <c r="H6" s="2" t="s">
        <v>68</v>
      </c>
    </row>
    <row r="7" spans="1:8" ht="16.5" customHeight="1">
      <c r="A7" s="25">
        <v>3</v>
      </c>
      <c r="B7" s="30" t="s">
        <v>71</v>
      </c>
      <c r="C7" s="26" t="s">
        <v>72</v>
      </c>
      <c r="D7" s="26">
        <v>1</v>
      </c>
      <c r="E7" s="2" t="s">
        <v>65</v>
      </c>
      <c r="F7" s="2" t="s">
        <v>66</v>
      </c>
      <c r="G7" s="2" t="s">
        <v>70</v>
      </c>
      <c r="H7" s="2" t="s">
        <v>73</v>
      </c>
    </row>
    <row r="8" spans="1:8" ht="16.5" customHeight="1">
      <c r="A8" s="25">
        <v>4</v>
      </c>
      <c r="B8" s="30" t="s">
        <v>183</v>
      </c>
      <c r="C8" s="34" t="s">
        <v>74</v>
      </c>
      <c r="D8" s="26">
        <v>1</v>
      </c>
      <c r="E8" s="2" t="s">
        <v>173</v>
      </c>
      <c r="F8" s="30" t="s">
        <v>66</v>
      </c>
      <c r="G8" s="30" t="s">
        <v>76</v>
      </c>
      <c r="H8" s="30" t="s">
        <v>8</v>
      </c>
    </row>
    <row r="9" spans="1:8" ht="16.5" customHeight="1">
      <c r="A9" s="25">
        <v>5</v>
      </c>
      <c r="B9" s="30" t="s">
        <v>49</v>
      </c>
      <c r="C9" s="34" t="s">
        <v>77</v>
      </c>
      <c r="D9" s="26" t="s">
        <v>4</v>
      </c>
      <c r="E9" s="30" t="s">
        <v>78</v>
      </c>
      <c r="F9" s="30" t="s">
        <v>66</v>
      </c>
      <c r="G9" s="30" t="s">
        <v>79</v>
      </c>
      <c r="H9" s="30" t="s">
        <v>254</v>
      </c>
    </row>
    <row r="10" spans="1:8" ht="16.5" customHeight="1">
      <c r="A10" s="25">
        <v>6</v>
      </c>
      <c r="B10" s="30" t="s">
        <v>50</v>
      </c>
      <c r="C10" s="34" t="s">
        <v>80</v>
      </c>
      <c r="D10" s="26" t="s">
        <v>4</v>
      </c>
      <c r="E10" s="30" t="s">
        <v>78</v>
      </c>
      <c r="F10" s="30" t="s">
        <v>66</v>
      </c>
      <c r="G10" s="30" t="s">
        <v>79</v>
      </c>
      <c r="H10" s="30" t="s">
        <v>255</v>
      </c>
    </row>
    <row r="11" spans="1:8" ht="16.5" customHeight="1">
      <c r="A11" s="25">
        <v>7</v>
      </c>
      <c r="B11" s="30" t="s">
        <v>186</v>
      </c>
      <c r="C11" s="34" t="s">
        <v>81</v>
      </c>
      <c r="D11" s="26" t="s">
        <v>4</v>
      </c>
      <c r="E11" s="30" t="s">
        <v>78</v>
      </c>
      <c r="F11" s="30" t="s">
        <v>66</v>
      </c>
      <c r="G11" s="30" t="s">
        <v>82</v>
      </c>
      <c r="H11" s="30" t="s">
        <v>83</v>
      </c>
    </row>
    <row r="12" spans="1:8" ht="16.5" customHeight="1">
      <c r="A12" s="25">
        <v>8</v>
      </c>
      <c r="B12" s="30" t="s">
        <v>51</v>
      </c>
      <c r="C12" s="34" t="s">
        <v>84</v>
      </c>
      <c r="D12" s="26" t="s">
        <v>4</v>
      </c>
      <c r="E12" s="30" t="s">
        <v>78</v>
      </c>
      <c r="F12" s="30" t="s">
        <v>66</v>
      </c>
      <c r="G12" s="30" t="s">
        <v>79</v>
      </c>
      <c r="H12" s="30" t="s">
        <v>83</v>
      </c>
    </row>
    <row r="13" spans="1:8" ht="16.5" customHeight="1">
      <c r="A13" s="25">
        <v>9</v>
      </c>
      <c r="B13" s="30" t="s">
        <v>52</v>
      </c>
      <c r="C13" s="34" t="s">
        <v>85</v>
      </c>
      <c r="D13" s="26" t="s">
        <v>4</v>
      </c>
      <c r="E13" s="30" t="s">
        <v>78</v>
      </c>
      <c r="F13" s="30" t="s">
        <v>66</v>
      </c>
      <c r="G13" s="30" t="s">
        <v>82</v>
      </c>
      <c r="H13" s="30" t="s">
        <v>83</v>
      </c>
    </row>
    <row r="14" spans="1:8" ht="16.5" customHeight="1">
      <c r="A14" s="25">
        <v>10</v>
      </c>
      <c r="B14" s="30" t="s">
        <v>86</v>
      </c>
      <c r="C14" s="34" t="s">
        <v>87</v>
      </c>
      <c r="D14" s="26" t="s">
        <v>4</v>
      </c>
      <c r="E14" s="30" t="s">
        <v>65</v>
      </c>
      <c r="F14" s="30" t="s">
        <v>66</v>
      </c>
      <c r="G14" s="30" t="s">
        <v>88</v>
      </c>
      <c r="H14" s="30" t="s">
        <v>89</v>
      </c>
    </row>
    <row r="15" spans="1:8" ht="16.5" customHeight="1">
      <c r="A15" s="25">
        <v>11</v>
      </c>
      <c r="B15" s="30" t="s">
        <v>22</v>
      </c>
      <c r="C15" s="34" t="s">
        <v>90</v>
      </c>
      <c r="D15" s="26" t="s">
        <v>17</v>
      </c>
      <c r="E15" s="2" t="s">
        <v>173</v>
      </c>
      <c r="F15" s="30" t="s">
        <v>66</v>
      </c>
      <c r="G15" s="30" t="s">
        <v>76</v>
      </c>
      <c r="H15" s="30" t="s">
        <v>91</v>
      </c>
    </row>
    <row r="16" spans="1:8" ht="16.5" customHeight="1">
      <c r="A16" s="31">
        <v>12</v>
      </c>
      <c r="B16" s="30" t="s">
        <v>92</v>
      </c>
      <c r="C16" s="34" t="s">
        <v>93</v>
      </c>
      <c r="D16" s="26">
        <v>1</v>
      </c>
      <c r="E16" s="30" t="s">
        <v>94</v>
      </c>
      <c r="F16" s="30" t="s">
        <v>66</v>
      </c>
      <c r="G16" s="30" t="s">
        <v>18</v>
      </c>
      <c r="H16" s="30" t="s">
        <v>1</v>
      </c>
    </row>
    <row r="17" spans="1:8" ht="16.5" customHeight="1">
      <c r="A17" s="31">
        <v>13</v>
      </c>
      <c r="B17" s="30" t="s">
        <v>95</v>
      </c>
      <c r="C17" s="35">
        <v>33855</v>
      </c>
      <c r="D17" s="26">
        <v>1</v>
      </c>
      <c r="E17" s="30" t="s">
        <v>94</v>
      </c>
      <c r="F17" s="30" t="s">
        <v>66</v>
      </c>
      <c r="G17" s="30" t="s">
        <v>18</v>
      </c>
      <c r="H17" s="30" t="s">
        <v>1</v>
      </c>
    </row>
    <row r="18" spans="1:8" ht="16.5" customHeight="1">
      <c r="A18" s="31">
        <v>14</v>
      </c>
      <c r="B18" s="30" t="s">
        <v>2</v>
      </c>
      <c r="C18" s="34" t="s">
        <v>96</v>
      </c>
      <c r="D18" s="26">
        <v>1</v>
      </c>
      <c r="E18" s="2" t="s">
        <v>173</v>
      </c>
      <c r="F18" s="30" t="s">
        <v>66</v>
      </c>
      <c r="G18" s="30" t="s">
        <v>76</v>
      </c>
      <c r="H18" s="30" t="s">
        <v>3</v>
      </c>
    </row>
    <row r="19" spans="1:8" ht="16.5" customHeight="1">
      <c r="A19" s="31">
        <v>15</v>
      </c>
      <c r="B19" s="30" t="s">
        <v>97</v>
      </c>
      <c r="C19" s="34" t="s">
        <v>98</v>
      </c>
      <c r="D19" s="26">
        <v>1</v>
      </c>
      <c r="E19" s="2" t="s">
        <v>173</v>
      </c>
      <c r="F19" s="30" t="s">
        <v>66</v>
      </c>
      <c r="G19" s="30" t="s">
        <v>99</v>
      </c>
      <c r="H19" s="30" t="s">
        <v>100</v>
      </c>
    </row>
    <row r="20" spans="1:8" ht="16.5" customHeight="1">
      <c r="A20" s="31">
        <v>16</v>
      </c>
      <c r="B20" s="30" t="s">
        <v>16</v>
      </c>
      <c r="C20" s="34" t="s">
        <v>101</v>
      </c>
      <c r="D20" s="26" t="s">
        <v>17</v>
      </c>
      <c r="E20" s="2" t="s">
        <v>173</v>
      </c>
      <c r="F20" s="30" t="s">
        <v>66</v>
      </c>
      <c r="G20" s="30" t="s">
        <v>76</v>
      </c>
      <c r="H20" s="30" t="s">
        <v>91</v>
      </c>
    </row>
    <row r="21" spans="1:8" ht="16.5" customHeight="1">
      <c r="A21" s="31">
        <v>17</v>
      </c>
      <c r="B21" s="30" t="s">
        <v>102</v>
      </c>
      <c r="C21" s="34" t="s">
        <v>103</v>
      </c>
      <c r="D21" s="37">
        <v>1</v>
      </c>
      <c r="E21" s="30" t="s">
        <v>104</v>
      </c>
      <c r="F21" s="30" t="s">
        <v>66</v>
      </c>
      <c r="G21" s="30" t="s">
        <v>32</v>
      </c>
      <c r="H21" s="30" t="s">
        <v>105</v>
      </c>
    </row>
    <row r="22" spans="1:8" ht="16.5" customHeight="1">
      <c r="A22" s="31">
        <v>18</v>
      </c>
      <c r="B22" s="30" t="s">
        <v>106</v>
      </c>
      <c r="C22" s="34" t="s">
        <v>107</v>
      </c>
      <c r="D22" s="26">
        <v>1</v>
      </c>
      <c r="E22" s="30" t="s">
        <v>9</v>
      </c>
      <c r="F22" s="30" t="s">
        <v>66</v>
      </c>
      <c r="G22" s="30" t="s">
        <v>108</v>
      </c>
      <c r="H22" s="30" t="s">
        <v>256</v>
      </c>
    </row>
    <row r="23" spans="1:8" ht="16.5" customHeight="1">
      <c r="A23" s="31">
        <v>19</v>
      </c>
      <c r="B23" s="30" t="s">
        <v>110</v>
      </c>
      <c r="C23" s="34" t="s">
        <v>111</v>
      </c>
      <c r="D23" s="26">
        <v>1</v>
      </c>
      <c r="E23" s="30" t="s">
        <v>9</v>
      </c>
      <c r="F23" s="30" t="s">
        <v>66</v>
      </c>
      <c r="G23" s="30" t="s">
        <v>108</v>
      </c>
      <c r="H23" s="30" t="s">
        <v>256</v>
      </c>
    </row>
    <row r="24" spans="1:8" ht="16.5" customHeight="1">
      <c r="A24" s="31">
        <v>20</v>
      </c>
      <c r="B24" s="30" t="s">
        <v>10</v>
      </c>
      <c r="C24" s="34" t="s">
        <v>112</v>
      </c>
      <c r="D24" s="26" t="s">
        <v>4</v>
      </c>
      <c r="E24" s="30" t="s">
        <v>9</v>
      </c>
      <c r="F24" s="30" t="s">
        <v>66</v>
      </c>
      <c r="G24" s="30" t="s">
        <v>108</v>
      </c>
      <c r="H24" s="30" t="s">
        <v>256</v>
      </c>
    </row>
    <row r="25" spans="1:8" ht="16.5" customHeight="1">
      <c r="A25" s="31">
        <v>21</v>
      </c>
      <c r="B25" s="33" t="s">
        <v>53</v>
      </c>
      <c r="C25" s="34" t="s">
        <v>113</v>
      </c>
      <c r="D25" s="26">
        <v>1</v>
      </c>
      <c r="E25" s="33" t="s">
        <v>114</v>
      </c>
      <c r="F25" s="33" t="s">
        <v>66</v>
      </c>
      <c r="G25" s="33" t="s">
        <v>115</v>
      </c>
      <c r="H25" s="33" t="s">
        <v>40</v>
      </c>
    </row>
    <row r="26" spans="1:8" ht="16.5" customHeight="1">
      <c r="A26" s="31">
        <v>22</v>
      </c>
      <c r="B26" s="30" t="s">
        <v>54</v>
      </c>
      <c r="C26" s="34" t="s">
        <v>116</v>
      </c>
      <c r="D26" s="26" t="s">
        <v>4</v>
      </c>
      <c r="E26" s="30" t="s">
        <v>117</v>
      </c>
      <c r="F26" s="30" t="s">
        <v>66</v>
      </c>
      <c r="G26" s="30" t="s">
        <v>118</v>
      </c>
      <c r="H26" s="30" t="s">
        <v>1</v>
      </c>
    </row>
    <row r="27" spans="1:8" ht="16.5" customHeight="1">
      <c r="A27" s="31">
        <v>23</v>
      </c>
      <c r="B27" s="30" t="s">
        <v>185</v>
      </c>
      <c r="C27" s="34" t="s">
        <v>119</v>
      </c>
      <c r="D27" s="26" t="s">
        <v>17</v>
      </c>
      <c r="E27" s="30" t="s">
        <v>117</v>
      </c>
      <c r="F27" s="30" t="s">
        <v>66</v>
      </c>
      <c r="G27" s="30" t="s">
        <v>118</v>
      </c>
      <c r="H27" s="30" t="s">
        <v>120</v>
      </c>
    </row>
    <row r="28" spans="1:8" ht="16.5" customHeight="1">
      <c r="A28" s="31">
        <v>24</v>
      </c>
      <c r="B28" s="30" t="s">
        <v>6</v>
      </c>
      <c r="C28" s="38">
        <v>31579</v>
      </c>
      <c r="D28" s="26" t="s">
        <v>17</v>
      </c>
      <c r="E28" s="30" t="s">
        <v>48</v>
      </c>
      <c r="F28" s="30" t="s">
        <v>66</v>
      </c>
      <c r="G28" s="30" t="s">
        <v>7</v>
      </c>
      <c r="H28" s="30" t="s">
        <v>257</v>
      </c>
    </row>
    <row r="29" spans="1:8" ht="16.5" customHeight="1">
      <c r="A29" s="31">
        <v>25</v>
      </c>
      <c r="B29" s="30" t="s">
        <v>121</v>
      </c>
      <c r="C29" s="34" t="s">
        <v>122</v>
      </c>
      <c r="D29" s="34" t="s">
        <v>4</v>
      </c>
      <c r="E29" s="30" t="s">
        <v>104</v>
      </c>
      <c r="F29" s="30" t="s">
        <v>66</v>
      </c>
      <c r="G29" s="30" t="s">
        <v>32</v>
      </c>
      <c r="H29" s="30" t="s">
        <v>258</v>
      </c>
    </row>
    <row r="30" spans="1:8" ht="16.5" customHeight="1">
      <c r="A30" s="31">
        <v>26</v>
      </c>
      <c r="B30" s="30" t="s">
        <v>14</v>
      </c>
      <c r="C30" s="34" t="s">
        <v>123</v>
      </c>
      <c r="D30" s="26">
        <v>1</v>
      </c>
      <c r="E30" s="30" t="s">
        <v>124</v>
      </c>
      <c r="F30" s="30" t="s">
        <v>66</v>
      </c>
      <c r="G30" s="30" t="s">
        <v>125</v>
      </c>
      <c r="H30" s="30" t="s">
        <v>126</v>
      </c>
    </row>
    <row r="31" spans="1:8" ht="16.5" customHeight="1">
      <c r="A31" s="31">
        <v>27</v>
      </c>
      <c r="B31" s="30" t="s">
        <v>0</v>
      </c>
      <c r="C31" s="34" t="s">
        <v>127</v>
      </c>
      <c r="D31" s="26">
        <v>1</v>
      </c>
      <c r="E31" s="30" t="s">
        <v>124</v>
      </c>
      <c r="F31" s="30" t="s">
        <v>66</v>
      </c>
      <c r="G31" s="30" t="s">
        <v>125</v>
      </c>
      <c r="H31" s="30" t="s">
        <v>126</v>
      </c>
    </row>
    <row r="32" spans="1:8" ht="16.5" customHeight="1">
      <c r="A32" s="31">
        <v>28</v>
      </c>
      <c r="B32" s="30" t="s">
        <v>128</v>
      </c>
      <c r="C32" s="34" t="s">
        <v>129</v>
      </c>
      <c r="D32" s="26">
        <v>1</v>
      </c>
      <c r="E32" s="30" t="s">
        <v>124</v>
      </c>
      <c r="F32" s="30" t="s">
        <v>66</v>
      </c>
      <c r="G32" s="30" t="s">
        <v>125</v>
      </c>
      <c r="H32" s="30" t="s">
        <v>1</v>
      </c>
    </row>
    <row r="33" spans="1:8" ht="16.5" customHeight="1">
      <c r="A33" s="31">
        <v>29</v>
      </c>
      <c r="B33" s="30" t="s">
        <v>21</v>
      </c>
      <c r="C33" s="34" t="s">
        <v>130</v>
      </c>
      <c r="D33" s="26">
        <v>1</v>
      </c>
      <c r="E33" s="30" t="s">
        <v>124</v>
      </c>
      <c r="F33" s="30" t="s">
        <v>66</v>
      </c>
      <c r="G33" s="30" t="s">
        <v>125</v>
      </c>
      <c r="H33" s="30" t="s">
        <v>126</v>
      </c>
    </row>
    <row r="34" spans="1:8" ht="16.5" customHeight="1">
      <c r="A34" s="31">
        <v>30</v>
      </c>
      <c r="B34" s="30" t="s">
        <v>131</v>
      </c>
      <c r="C34" s="38">
        <v>34958</v>
      </c>
      <c r="D34" s="26">
        <v>1</v>
      </c>
      <c r="E34" s="30" t="s">
        <v>124</v>
      </c>
      <c r="F34" s="30" t="s">
        <v>66</v>
      </c>
      <c r="G34" s="30" t="s">
        <v>125</v>
      </c>
      <c r="H34" s="30" t="s">
        <v>132</v>
      </c>
    </row>
    <row r="35" spans="1:8" ht="16.5" customHeight="1">
      <c r="A35" s="31">
        <v>31</v>
      </c>
      <c r="B35" s="30" t="s">
        <v>23</v>
      </c>
      <c r="C35" s="26" t="s">
        <v>133</v>
      </c>
      <c r="D35" s="26">
        <v>1</v>
      </c>
      <c r="E35" s="30" t="s">
        <v>114</v>
      </c>
      <c r="F35" s="30" t="s">
        <v>66</v>
      </c>
      <c r="G35" s="30" t="s">
        <v>115</v>
      </c>
      <c r="H35" s="30" t="s">
        <v>40</v>
      </c>
    </row>
    <row r="36" spans="1:8" ht="16.5" customHeight="1">
      <c r="A36" s="31">
        <v>32</v>
      </c>
      <c r="B36" s="30" t="s">
        <v>134</v>
      </c>
      <c r="C36" s="26" t="s">
        <v>135</v>
      </c>
      <c r="D36" s="26">
        <v>1</v>
      </c>
      <c r="E36" s="30" t="s">
        <v>114</v>
      </c>
      <c r="F36" s="30" t="s">
        <v>66</v>
      </c>
      <c r="G36" s="30" t="s">
        <v>115</v>
      </c>
      <c r="H36" s="30" t="s">
        <v>40</v>
      </c>
    </row>
    <row r="37" spans="1:8" ht="16.5" customHeight="1">
      <c r="A37" s="31">
        <v>33</v>
      </c>
      <c r="B37" s="30" t="s">
        <v>24</v>
      </c>
      <c r="C37" s="26" t="s">
        <v>136</v>
      </c>
      <c r="D37" s="26">
        <v>1</v>
      </c>
      <c r="E37" s="30" t="s">
        <v>114</v>
      </c>
      <c r="F37" s="30" t="s">
        <v>66</v>
      </c>
      <c r="G37" s="30" t="s">
        <v>115</v>
      </c>
      <c r="H37" s="30" t="s">
        <v>40</v>
      </c>
    </row>
    <row r="38" spans="1:8" ht="16.5" customHeight="1">
      <c r="A38" s="31">
        <v>34</v>
      </c>
      <c r="B38" s="30" t="s">
        <v>137</v>
      </c>
      <c r="C38" s="26" t="s">
        <v>138</v>
      </c>
      <c r="D38" s="26">
        <v>1</v>
      </c>
      <c r="E38" s="30" t="s">
        <v>114</v>
      </c>
      <c r="F38" s="30" t="s">
        <v>66</v>
      </c>
      <c r="G38" s="30" t="s">
        <v>115</v>
      </c>
      <c r="H38" s="30" t="s">
        <v>40</v>
      </c>
    </row>
    <row r="39" spans="1:8" ht="16.5" customHeight="1">
      <c r="A39" s="31">
        <v>35</v>
      </c>
      <c r="B39" s="30" t="s">
        <v>25</v>
      </c>
      <c r="C39" s="26" t="s">
        <v>139</v>
      </c>
      <c r="D39" s="26">
        <v>1</v>
      </c>
      <c r="E39" s="30" t="s">
        <v>114</v>
      </c>
      <c r="F39" s="30" t="s">
        <v>66</v>
      </c>
      <c r="G39" s="30" t="s">
        <v>115</v>
      </c>
      <c r="H39" s="30" t="s">
        <v>40</v>
      </c>
    </row>
    <row r="40" spans="1:8" ht="16.5" customHeight="1">
      <c r="A40" s="31">
        <v>36</v>
      </c>
      <c r="B40" s="30" t="s">
        <v>55</v>
      </c>
      <c r="C40" s="26" t="s">
        <v>140</v>
      </c>
      <c r="D40" s="26">
        <v>1</v>
      </c>
      <c r="E40" s="30" t="s">
        <v>114</v>
      </c>
      <c r="F40" s="30" t="s">
        <v>66</v>
      </c>
      <c r="G40" s="30" t="s">
        <v>115</v>
      </c>
      <c r="H40" s="30" t="s">
        <v>40</v>
      </c>
    </row>
    <row r="41" spans="1:8" ht="16.5" customHeight="1">
      <c r="A41" s="31">
        <v>37</v>
      </c>
      <c r="B41" s="30" t="s">
        <v>26</v>
      </c>
      <c r="C41" s="26" t="s">
        <v>141</v>
      </c>
      <c r="D41" s="26">
        <v>1</v>
      </c>
      <c r="E41" s="30" t="s">
        <v>114</v>
      </c>
      <c r="F41" s="30" t="s">
        <v>66</v>
      </c>
      <c r="G41" s="30" t="s">
        <v>115</v>
      </c>
      <c r="H41" s="30" t="s">
        <v>40</v>
      </c>
    </row>
    <row r="42" spans="1:8" ht="16.5" customHeight="1">
      <c r="A42" s="31">
        <v>38</v>
      </c>
      <c r="B42" s="30" t="s">
        <v>27</v>
      </c>
      <c r="C42" s="26" t="s">
        <v>142</v>
      </c>
      <c r="D42" s="26">
        <v>1</v>
      </c>
      <c r="E42" s="30" t="s">
        <v>114</v>
      </c>
      <c r="F42" s="30" t="s">
        <v>66</v>
      </c>
      <c r="G42" s="30" t="s">
        <v>115</v>
      </c>
      <c r="H42" s="30" t="s">
        <v>40</v>
      </c>
    </row>
    <row r="43" spans="1:8" ht="16.5" customHeight="1">
      <c r="A43" s="31">
        <v>39</v>
      </c>
      <c r="B43" s="30" t="s">
        <v>29</v>
      </c>
      <c r="C43" s="26" t="s">
        <v>143</v>
      </c>
      <c r="D43" s="26">
        <v>1</v>
      </c>
      <c r="E43" s="30" t="s">
        <v>114</v>
      </c>
      <c r="F43" s="30" t="s">
        <v>66</v>
      </c>
      <c r="G43" s="30" t="s">
        <v>115</v>
      </c>
      <c r="H43" s="30" t="s">
        <v>40</v>
      </c>
    </row>
    <row r="44" spans="1:8" ht="16.5" customHeight="1">
      <c r="A44" s="31">
        <v>40</v>
      </c>
      <c r="B44" s="30" t="s">
        <v>30</v>
      </c>
      <c r="C44" s="34" t="s">
        <v>144</v>
      </c>
      <c r="D44" s="26">
        <v>1</v>
      </c>
      <c r="E44" s="30" t="s">
        <v>114</v>
      </c>
      <c r="F44" s="30" t="s">
        <v>66</v>
      </c>
      <c r="G44" s="30" t="s">
        <v>115</v>
      </c>
      <c r="H44" s="30" t="s">
        <v>40</v>
      </c>
    </row>
    <row r="45" spans="1:8" ht="16.5" customHeight="1">
      <c r="A45" s="31">
        <v>41</v>
      </c>
      <c r="B45" s="30" t="s">
        <v>145</v>
      </c>
      <c r="C45" s="34" t="s">
        <v>146</v>
      </c>
      <c r="D45" s="34">
        <v>1</v>
      </c>
      <c r="E45" s="30" t="s">
        <v>147</v>
      </c>
      <c r="F45" s="30" t="s">
        <v>66</v>
      </c>
      <c r="G45" s="30" t="s">
        <v>148</v>
      </c>
      <c r="H45" s="30" t="s">
        <v>1</v>
      </c>
    </row>
    <row r="46" spans="1:8" ht="16.5" customHeight="1">
      <c r="A46" s="31">
        <v>42</v>
      </c>
      <c r="B46" s="30" t="s">
        <v>149</v>
      </c>
      <c r="C46" s="34" t="s">
        <v>150</v>
      </c>
      <c r="D46" s="28" t="s">
        <v>4</v>
      </c>
      <c r="E46" s="30" t="s">
        <v>151</v>
      </c>
      <c r="F46" s="30" t="s">
        <v>179</v>
      </c>
      <c r="G46" s="30" t="s">
        <v>152</v>
      </c>
      <c r="H46" s="30" t="s">
        <v>153</v>
      </c>
    </row>
    <row r="47" spans="1:8" ht="16.5" customHeight="1">
      <c r="A47" s="31">
        <v>43</v>
      </c>
      <c r="B47" s="30" t="s">
        <v>154</v>
      </c>
      <c r="C47" s="34" t="s">
        <v>155</v>
      </c>
      <c r="D47" s="28" t="s">
        <v>4</v>
      </c>
      <c r="E47" s="2" t="s">
        <v>173</v>
      </c>
      <c r="F47" s="30" t="s">
        <v>66</v>
      </c>
      <c r="G47" s="30" t="s">
        <v>76</v>
      </c>
      <c r="H47" s="30" t="s">
        <v>1</v>
      </c>
    </row>
    <row r="48" spans="1:8" ht="16.5" customHeight="1">
      <c r="A48" s="31">
        <v>44</v>
      </c>
      <c r="B48" s="30" t="s">
        <v>171</v>
      </c>
      <c r="C48" s="35">
        <v>32372</v>
      </c>
      <c r="D48" s="28" t="s">
        <v>172</v>
      </c>
      <c r="E48" s="2" t="s">
        <v>173</v>
      </c>
      <c r="F48" s="30" t="s">
        <v>66</v>
      </c>
      <c r="G48" s="30" t="s">
        <v>76</v>
      </c>
      <c r="H48" s="30" t="s">
        <v>174</v>
      </c>
    </row>
    <row r="49" spans="1:8" ht="16.5" customHeight="1">
      <c r="A49" s="31">
        <v>45</v>
      </c>
      <c r="B49" s="10" t="s">
        <v>178</v>
      </c>
      <c r="C49" s="35">
        <v>28732</v>
      </c>
      <c r="D49" s="28">
        <v>1</v>
      </c>
      <c r="E49" s="33" t="s">
        <v>124</v>
      </c>
      <c r="F49" s="30" t="s">
        <v>66</v>
      </c>
      <c r="G49" s="30" t="s">
        <v>125</v>
      </c>
      <c r="H49" s="30" t="s">
        <v>1</v>
      </c>
    </row>
    <row r="50" spans="1:8" ht="16.5" customHeight="1">
      <c r="A50" s="31">
        <v>46</v>
      </c>
      <c r="B50" s="10" t="s">
        <v>20</v>
      </c>
      <c r="C50" s="35">
        <v>32853</v>
      </c>
      <c r="D50" s="28" t="s">
        <v>4</v>
      </c>
      <c r="E50" s="30" t="s">
        <v>9</v>
      </c>
      <c r="F50" s="30" t="s">
        <v>66</v>
      </c>
      <c r="G50" s="30" t="s">
        <v>108</v>
      </c>
      <c r="H50" s="30" t="s">
        <v>180</v>
      </c>
    </row>
    <row r="51" spans="1:8" ht="16.5" customHeight="1">
      <c r="A51" s="31">
        <v>46</v>
      </c>
      <c r="B51" s="23" t="s">
        <v>181</v>
      </c>
      <c r="C51" s="35">
        <v>32088</v>
      </c>
      <c r="D51" s="28">
        <v>1</v>
      </c>
      <c r="E51" s="30" t="s">
        <v>65</v>
      </c>
      <c r="F51" s="30" t="s">
        <v>66</v>
      </c>
      <c r="G51" s="30" t="s">
        <v>67</v>
      </c>
      <c r="H51" s="30" t="s">
        <v>68</v>
      </c>
    </row>
    <row r="52" spans="1:8" ht="16.5" customHeight="1">
      <c r="A52" s="31"/>
      <c r="B52" s="23" t="s">
        <v>182</v>
      </c>
      <c r="C52" s="35">
        <v>33393</v>
      </c>
      <c r="D52" s="28">
        <v>1</v>
      </c>
      <c r="E52" s="30" t="s">
        <v>65</v>
      </c>
      <c r="F52" s="30" t="s">
        <v>66</v>
      </c>
      <c r="G52" s="2" t="s">
        <v>184</v>
      </c>
      <c r="H52" s="2" t="s">
        <v>69</v>
      </c>
    </row>
    <row r="53" spans="1:8" ht="16.5" customHeight="1">
      <c r="A53" s="31"/>
      <c r="B53" s="23"/>
      <c r="C53" s="35"/>
      <c r="D53" s="28"/>
      <c r="E53" s="30"/>
      <c r="F53" s="30"/>
      <c r="G53" s="30"/>
      <c r="H53" s="30"/>
    </row>
    <row r="54" spans="1:8" ht="16.5" customHeight="1">
      <c r="A54" s="31"/>
      <c r="B54" s="23"/>
      <c r="C54" s="35"/>
      <c r="D54" s="28"/>
      <c r="E54" s="30"/>
      <c r="F54" s="30"/>
      <c r="G54" s="30"/>
      <c r="H54" s="30"/>
    </row>
    <row r="55" spans="1:8" ht="16.5" customHeight="1">
      <c r="A55" s="31"/>
      <c r="B55" s="23"/>
      <c r="C55" s="35"/>
      <c r="D55" s="28"/>
      <c r="E55" s="30"/>
      <c r="F55" s="30"/>
      <c r="G55" s="30"/>
      <c r="H55" s="30"/>
    </row>
    <row r="56" spans="1:8" ht="16.5" customHeight="1">
      <c r="A56" s="31"/>
      <c r="B56" s="23"/>
      <c r="C56" s="35"/>
      <c r="D56" s="28"/>
      <c r="E56" s="30"/>
      <c r="F56" s="30"/>
      <c r="G56" s="30"/>
      <c r="H56" s="30"/>
    </row>
    <row r="57" spans="1:8" ht="16.5" customHeight="1">
      <c r="A57" s="31"/>
      <c r="B57" s="23"/>
      <c r="C57" s="35"/>
      <c r="D57" s="28"/>
      <c r="E57" s="30"/>
      <c r="F57" s="30"/>
      <c r="G57" s="30"/>
      <c r="H57" s="30"/>
    </row>
    <row r="58" spans="1:8" ht="16.5" customHeight="1">
      <c r="A58" s="31"/>
      <c r="B58" s="23"/>
      <c r="C58" s="35"/>
      <c r="D58" s="28"/>
      <c r="E58" s="30"/>
      <c r="F58" s="30"/>
      <c r="G58" s="30"/>
      <c r="H58" s="30"/>
    </row>
    <row r="59" spans="1:8" ht="16.5" customHeight="1">
      <c r="A59" s="31"/>
      <c r="B59" s="23"/>
      <c r="C59" s="35"/>
      <c r="D59" s="28"/>
      <c r="E59" s="30"/>
      <c r="F59" s="30"/>
      <c r="G59" s="30"/>
      <c r="H59" s="30"/>
    </row>
    <row r="60" spans="1:8" ht="16.5" customHeight="1">
      <c r="A60" s="31"/>
      <c r="B60" s="23"/>
      <c r="C60" s="35"/>
      <c r="D60" s="28"/>
      <c r="E60" s="30"/>
      <c r="F60" s="30"/>
      <c r="G60" s="30"/>
      <c r="H60" s="30"/>
    </row>
    <row r="61" spans="1:8" ht="16.5" customHeight="1">
      <c r="A61" s="25">
        <v>1</v>
      </c>
      <c r="B61" s="30" t="s">
        <v>156</v>
      </c>
      <c r="C61" s="43">
        <v>32537</v>
      </c>
      <c r="D61" s="26">
        <v>1</v>
      </c>
      <c r="E61" s="2" t="s">
        <v>147</v>
      </c>
      <c r="F61" s="2" t="s">
        <v>66</v>
      </c>
      <c r="G61" s="30" t="s">
        <v>148</v>
      </c>
      <c r="H61" s="2" t="s">
        <v>1</v>
      </c>
    </row>
    <row r="62" spans="1:8" ht="16.5" customHeight="1">
      <c r="A62" s="25">
        <v>3</v>
      </c>
      <c r="B62" s="30" t="s">
        <v>15</v>
      </c>
      <c r="C62" s="27" t="s">
        <v>157</v>
      </c>
      <c r="D62" s="26" t="s">
        <v>17</v>
      </c>
      <c r="E62" s="2" t="s">
        <v>65</v>
      </c>
      <c r="F62" s="2" t="s">
        <v>66</v>
      </c>
      <c r="G62" s="2" t="s">
        <v>67</v>
      </c>
      <c r="H62" s="2" t="s">
        <v>158</v>
      </c>
    </row>
    <row r="63" spans="1:8" ht="16.5" customHeight="1">
      <c r="A63" s="25">
        <v>4</v>
      </c>
      <c r="B63" s="30" t="s">
        <v>11</v>
      </c>
      <c r="C63" s="43">
        <v>31904</v>
      </c>
      <c r="D63" s="26" t="s">
        <v>4</v>
      </c>
      <c r="E63" s="2" t="s">
        <v>65</v>
      </c>
      <c r="F63" s="2" t="s">
        <v>66</v>
      </c>
      <c r="G63" s="2" t="s">
        <v>12</v>
      </c>
      <c r="H63" s="2" t="s">
        <v>159</v>
      </c>
    </row>
    <row r="64" spans="1:8" ht="16.5" customHeight="1">
      <c r="A64" s="41">
        <v>5</v>
      </c>
      <c r="B64" s="30" t="s">
        <v>56</v>
      </c>
      <c r="C64" s="27" t="s">
        <v>160</v>
      </c>
      <c r="D64" s="26" t="s">
        <v>4</v>
      </c>
      <c r="E64" s="30" t="s">
        <v>78</v>
      </c>
      <c r="F64" s="30" t="s">
        <v>66</v>
      </c>
      <c r="G64" s="30" t="s">
        <v>82</v>
      </c>
      <c r="H64" s="30" t="s">
        <v>83</v>
      </c>
    </row>
    <row r="65" spans="1:8" ht="16.5" customHeight="1">
      <c r="A65" s="41">
        <v>6</v>
      </c>
      <c r="B65" s="30" t="s">
        <v>57</v>
      </c>
      <c r="C65" s="27" t="s">
        <v>161</v>
      </c>
      <c r="D65" s="26">
        <v>1</v>
      </c>
      <c r="E65" s="30" t="s">
        <v>78</v>
      </c>
      <c r="F65" s="30" t="s">
        <v>66</v>
      </c>
      <c r="G65" s="30" t="s">
        <v>82</v>
      </c>
      <c r="H65" s="30" t="s">
        <v>83</v>
      </c>
    </row>
    <row r="66" spans="1:8" ht="16.5" customHeight="1">
      <c r="A66" s="41">
        <v>7</v>
      </c>
      <c r="B66" s="30" t="s">
        <v>58</v>
      </c>
      <c r="C66" s="27" t="s">
        <v>162</v>
      </c>
      <c r="D66" s="26">
        <v>1</v>
      </c>
      <c r="E66" s="30" t="s">
        <v>78</v>
      </c>
      <c r="F66" s="30" t="s">
        <v>66</v>
      </c>
      <c r="G66" s="30" t="s">
        <v>82</v>
      </c>
      <c r="H66" s="30" t="s">
        <v>83</v>
      </c>
    </row>
    <row r="67" spans="1:8" ht="16.5" customHeight="1">
      <c r="A67" s="25">
        <v>8</v>
      </c>
      <c r="B67" s="30" t="s">
        <v>19</v>
      </c>
      <c r="C67" s="43">
        <v>30148</v>
      </c>
      <c r="D67" s="26" t="s">
        <v>4</v>
      </c>
      <c r="E67" s="2" t="s">
        <v>173</v>
      </c>
      <c r="F67" s="30" t="s">
        <v>66</v>
      </c>
      <c r="G67" s="30" t="s">
        <v>76</v>
      </c>
      <c r="H67" s="30" t="s">
        <v>1</v>
      </c>
    </row>
    <row r="68" spans="1:8" ht="16.5" customHeight="1">
      <c r="A68" s="25">
        <v>9</v>
      </c>
      <c r="B68" s="30" t="s">
        <v>163</v>
      </c>
      <c r="C68" s="27" t="s">
        <v>164</v>
      </c>
      <c r="D68" s="26" t="s">
        <v>4</v>
      </c>
      <c r="E68" s="30" t="s">
        <v>48</v>
      </c>
      <c r="F68" s="30" t="s">
        <v>66</v>
      </c>
      <c r="G68" s="30" t="s">
        <v>165</v>
      </c>
      <c r="H68" s="30" t="s">
        <v>166</v>
      </c>
    </row>
    <row r="69" spans="1:8" ht="16.5" customHeight="1">
      <c r="A69" s="25">
        <v>10</v>
      </c>
      <c r="B69" s="30" t="s">
        <v>28</v>
      </c>
      <c r="C69" s="27" t="s">
        <v>167</v>
      </c>
      <c r="D69" s="26">
        <v>1</v>
      </c>
      <c r="E69" s="30" t="s">
        <v>114</v>
      </c>
      <c r="F69" s="30" t="s">
        <v>66</v>
      </c>
      <c r="G69" s="30" t="s">
        <v>115</v>
      </c>
      <c r="H69" s="30" t="s">
        <v>40</v>
      </c>
    </row>
    <row r="70" spans="1:8" ht="16.5" customHeight="1">
      <c r="A70" s="42">
        <v>11</v>
      </c>
      <c r="B70" s="30" t="s">
        <v>168</v>
      </c>
      <c r="C70" s="32" t="s">
        <v>169</v>
      </c>
      <c r="D70" s="26">
        <v>1</v>
      </c>
      <c r="E70" s="2" t="s">
        <v>173</v>
      </c>
      <c r="F70" s="30" t="s">
        <v>66</v>
      </c>
      <c r="G70" s="30" t="s">
        <v>76</v>
      </c>
      <c r="H70" s="30" t="s">
        <v>170</v>
      </c>
    </row>
    <row r="71" spans="1:8" ht="14.25">
      <c r="A71" s="36">
        <v>12</v>
      </c>
      <c r="B71" s="30" t="s">
        <v>175</v>
      </c>
      <c r="C71" s="38">
        <v>26594</v>
      </c>
      <c r="D71" s="26">
        <v>1</v>
      </c>
      <c r="E71" s="2" t="s">
        <v>173</v>
      </c>
      <c r="F71" s="30" t="s">
        <v>66</v>
      </c>
      <c r="G71" s="30" t="s">
        <v>76</v>
      </c>
      <c r="H71" s="2" t="s">
        <v>176</v>
      </c>
    </row>
    <row r="72" spans="1:8" ht="14.25">
      <c r="A72" s="42">
        <v>13</v>
      </c>
      <c r="B72" s="30" t="s">
        <v>177</v>
      </c>
      <c r="C72" s="38">
        <v>33613</v>
      </c>
      <c r="D72" s="26">
        <v>1</v>
      </c>
      <c r="E72" s="33" t="s">
        <v>124</v>
      </c>
      <c r="F72" s="30" t="s">
        <v>66</v>
      </c>
      <c r="G72" s="30" t="s">
        <v>125</v>
      </c>
      <c r="H72" s="30" t="s">
        <v>132</v>
      </c>
    </row>
    <row r="73" spans="1:8" ht="14.25">
      <c r="A73" s="36">
        <v>14</v>
      </c>
      <c r="B73" s="30"/>
      <c r="C73" s="26"/>
      <c r="D73" s="26"/>
      <c r="E73" s="2"/>
      <c r="F73" s="2"/>
      <c r="G73" s="2"/>
      <c r="H73" s="2"/>
    </row>
    <row r="74" spans="1:8" ht="14.25">
      <c r="A74" s="32">
        <v>15</v>
      </c>
      <c r="B74" s="30"/>
      <c r="C74" s="26"/>
      <c r="D74" s="26"/>
      <c r="E74" s="2"/>
      <c r="F74" s="2"/>
      <c r="G74" s="2"/>
      <c r="H74" s="2"/>
    </row>
  </sheetData>
  <sheetProtection/>
  <autoFilter ref="A1:J117"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Fly</dc:creator>
  <cp:keywords/>
  <dc:description/>
  <cp:lastModifiedBy>Artur</cp:lastModifiedBy>
  <cp:lastPrinted>2014-02-16T12:04:24Z</cp:lastPrinted>
  <dcterms:created xsi:type="dcterms:W3CDTF">2013-01-21T17:45:55Z</dcterms:created>
  <dcterms:modified xsi:type="dcterms:W3CDTF">2014-02-16T21:09:33Z</dcterms:modified>
  <cp:category/>
  <cp:version/>
  <cp:contentType/>
  <cp:contentStatus/>
</cp:coreProperties>
</file>